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galerijaumjetnina-my.sharepoint.com/personal/jasminka_babic_galerijaumjetnina_onmicrosoft_com/Documents/Dokumenti/2026/grad financije/"/>
    </mc:Choice>
  </mc:AlternateContent>
  <xr:revisionPtr revIDLastSave="1" documentId="11_49486C3219640BDAB03EB9953F2990F5B2DD80C0" xr6:coauthVersionLast="47" xr6:coauthVersionMax="47" xr10:uidLastSave="{FE15075C-9172-4117-B47F-49B9090665A8}"/>
  <bookViews>
    <workbookView xWindow="1035" yWindow="1905" windowWidth="27240" windowHeight="9660" activeTab="1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0" l="1"/>
  <c r="G37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F11" i="10"/>
  <c r="J8" i="10"/>
  <c r="I8" i="10"/>
  <c r="H8" i="10"/>
  <c r="G8" i="10"/>
  <c r="F8" i="10"/>
  <c r="J14" i="10" l="1"/>
  <c r="J22" i="10" s="1"/>
  <c r="J28" i="10" s="1"/>
  <c r="J29" i="10" s="1"/>
  <c r="I14" i="10"/>
  <c r="I22" i="10" s="1"/>
  <c r="I28" i="10" s="1"/>
  <c r="I29" i="10" s="1"/>
  <c r="G14" i="10"/>
  <c r="F14" i="10"/>
  <c r="F28" i="10" s="1"/>
  <c r="F29" i="10" s="1"/>
  <c r="H14" i="10"/>
  <c r="H22" i="10" s="1"/>
  <c r="H28" i="10" s="1"/>
  <c r="H29" i="10" s="1"/>
  <c r="G22" i="10"/>
</calcChain>
</file>

<file path=xl/sharedStrings.xml><?xml version="1.0" encoding="utf-8"?>
<sst xmlns="http://schemas.openxmlformats.org/spreadsheetml/2006/main" count="242" uniqueCount="121">
  <si>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</si>
  <si>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</si>
  <si>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</si>
  <si>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</si>
  <si>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</si>
  <si>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</si>
  <si>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</si>
  <si>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</si>
  <si>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</si>
  <si>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</si>
  <si>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</si>
  <si>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</si>
  <si>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</si>
  <si>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</si>
  <si>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</si>
  <si>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</si>
  <si>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</si>
  <si>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</si>
  <si>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</si>
  <si>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</si>
  <si>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</si>
  <si>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</si>
  <si>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</si>
  <si>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</si>
  <si>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</si>
  <si>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</si>
  <si>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</si>
  <si>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</si>
  <si>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</si>
  <si>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</si>
  <si>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</si>
  <si>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</si>
  <si>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</si>
  <si>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</si>
  <si>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</si>
  <si>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</si>
  <si>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</si>
  <si>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5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</si>
  <si>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</si>
  <si>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</si>
  <si>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</si>
  <si>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</si>
  <si>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</si>
  <si>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</si>
  <si>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</si>
  <si>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</si>
  <si>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</si>
  <si>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</si>
  <si>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</si>
  <si>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</si>
  <si>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</si>
  <si>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</si>
  <si>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</si>
  <si>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I RASHODI PREMA EKONOMSKOJ KLASIFIKACIJI</t>
  </si>
  <si>
    <t>PRIHODI I RASHODI PREMA IZVORIMA FINANCIRANJA</t>
  </si>
  <si>
    <t xml:space="preserve">B. RAČUN FINANCIRANJA </t>
  </si>
  <si>
    <t>RAČUN FINANCIRANJA PREMA EKONOMSKOJ KLASIFIKACIJI</t>
  </si>
  <si>
    <t>RAČUN FINANCIRANJA PREMA IZVORIMA FINANCIRANJA</t>
  </si>
  <si>
    <t>Razred/ skupina</t>
  </si>
  <si>
    <t>UKUPNO RASHODI</t>
  </si>
  <si>
    <t>UKUPNO PRIHODI</t>
  </si>
  <si>
    <t>Projekcija 
 2027.</t>
  </si>
  <si>
    <t>UKUPNO PRIMICI</t>
  </si>
  <si>
    <t>UKUPNO IZDACI</t>
  </si>
  <si>
    <t>8 Namjenski primici od financijske imovine i zaduživanja</t>
  </si>
  <si>
    <t xml:space="preserve">  81 Namjenski primici od financijske imovine i zaduživanja</t>
  </si>
  <si>
    <t>Brojčana oznaka i naziv</t>
  </si>
  <si>
    <t>Izvršenje 2024.</t>
  </si>
  <si>
    <t>Tekući plan 2025.</t>
  </si>
  <si>
    <t>Plan 2026.</t>
  </si>
  <si>
    <t>Projekcija 
2028.</t>
  </si>
  <si>
    <t>Prihodi po posebnim propisima</t>
  </si>
  <si>
    <t>Prihodi od prodaje robe i usluga</t>
  </si>
  <si>
    <t>Donacije</t>
  </si>
  <si>
    <t>Financijski rashodi</t>
  </si>
  <si>
    <t>42/41</t>
  </si>
  <si>
    <t>311 Vlastiti prihodi</t>
  </si>
  <si>
    <t>531Pomoć iz državnog proračuna</t>
  </si>
  <si>
    <t>541Pomoć iz žup.proračuna</t>
  </si>
  <si>
    <t>431 Ostali prihodi za posebne namjene</t>
  </si>
  <si>
    <t>941 Rezultat višak prihoda za posebne namjene</t>
  </si>
  <si>
    <t>531 Pomoći iz drž.proračuna</t>
  </si>
  <si>
    <t>541 Pomoći iz žup.proračuna</t>
  </si>
  <si>
    <t>Rezultat višak prihoda</t>
  </si>
  <si>
    <t>931 Višak vlastiti prihodi</t>
  </si>
  <si>
    <t>082 Služba kulture</t>
  </si>
  <si>
    <t>Opći prihodi i primici</t>
  </si>
  <si>
    <t>Izvor financiranja 11</t>
  </si>
  <si>
    <t>Aktivnost A350101</t>
  </si>
  <si>
    <t>DJELATNOST GRADSKIH MUZEJA I GALERIJE UMJETNINA</t>
  </si>
  <si>
    <t>PROGRAM S053501</t>
  </si>
  <si>
    <t>MUZEJSKO GALERIJSKA I LIKOVNA DJELATNOST</t>
  </si>
  <si>
    <t>Izvor financiranja 53/54</t>
  </si>
  <si>
    <t>Pomoći iz nenadležnog proračuna</t>
  </si>
  <si>
    <t>Izvor financiranja 43</t>
  </si>
  <si>
    <t>Ostali prihodi za posebne namjene</t>
  </si>
  <si>
    <t>Izvor financiranja 31</t>
  </si>
  <si>
    <t>Vlastiti prihodi</t>
  </si>
  <si>
    <t>Izvor financiranja 94</t>
  </si>
  <si>
    <t>Izvor financiranja 93</t>
  </si>
  <si>
    <t>Višak-prihodi za posebne namjene</t>
  </si>
  <si>
    <t>Višak- vlastiti prihodi</t>
  </si>
  <si>
    <t>PROGRAM 3505</t>
  </si>
  <si>
    <t>STRUČNA TIJELA I VIJEĆA</t>
  </si>
  <si>
    <t>Aktivnost A350501</t>
  </si>
  <si>
    <t>UPRAVNA I KAZALIŠNA VIJEĆA</t>
  </si>
  <si>
    <t>PROGRAM 3601</t>
  </si>
  <si>
    <t>ULAGANJA U OPREMU I OTKUPI</t>
  </si>
  <si>
    <t>KAPITALNI PROJEKT K360102</t>
  </si>
  <si>
    <t>OTKUPI</t>
  </si>
  <si>
    <t>3+4</t>
  </si>
  <si>
    <t>RASHODI</t>
  </si>
  <si>
    <t>Ras.za nab.proiz.dug.imovine</t>
  </si>
  <si>
    <t>Ras.za nab.proiz.dug. Imovine</t>
  </si>
  <si>
    <t>Višak - prih.za posebe namjene</t>
  </si>
  <si>
    <t>Prihodi za posebne namjene</t>
  </si>
  <si>
    <t>Rash.za nab.proiz.dug.imovine</t>
  </si>
  <si>
    <t>Rash.za nab.proizv.dug.imovine</t>
  </si>
  <si>
    <t>FINANCIJSKI PLAN GALERIJE UMJETNINA 
ZA 2026. I PROJEKCIJA ZA 2027. I 2028. GODINU</t>
  </si>
  <si>
    <t>FINANCIJSKI PLAN PRORAČUNSKOG KORISNIKA GALERIJE UMJETNINA 
ZA 2026. I PROJEKCIJA ZA 2027. I 2028. GODINU</t>
  </si>
  <si>
    <t xml:space="preserve"> FINANCIJSKI PLAN GALERIJE UMJETNINA 
ZA 2026. I PROJEKCIJA ZA 2027. I 2028.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</si>
</sst>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6" fillId="2" borderId="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quotePrefix="1" applyFont="1" applyFill="1" applyBorder="1" applyAlignment="1">
      <alignment horizontal="center" vertical="center"/>
    </xf>
    <xf numFmtId="0" fontId="7" fillId="2" borderId="3" xfId="0" quotePrefix="1" applyFont="1" applyFill="1" applyBorder="1" applyAlignment="1">
      <alignment horizontal="center" vertical="center"/>
    </xf>
    <xf numFmtId="3" fontId="16" fillId="2" borderId="4" xfId="0" applyNumberFormat="1" applyFont="1" applyFill="1" applyBorder="1" applyAlignment="1">
      <alignment horizontal="right"/>
    </xf>
    <xf numFmtId="3" fontId="16" fillId="2" borderId="3" xfId="0" applyNumberFormat="1" applyFont="1" applyFill="1" applyBorder="1" applyAlignment="1">
      <alignment horizontal="right"/>
    </xf>
    <xf numFmtId="0" fontId="21" fillId="0" borderId="0" xfId="0" applyFont="1"/>
    <xf numFmtId="0" fontId="8" fillId="2" borderId="3" xfId="0" quotePrefix="1" applyFont="1" applyFill="1" applyBorder="1" applyAlignment="1">
      <alignment horizontal="center" vertical="center" wrapText="1"/>
    </xf>
    <xf numFmtId="0" fontId="8" fillId="2" borderId="3" xfId="0" quotePrefix="1" applyFont="1" applyFill="1" applyBorder="1" applyAlignment="1">
      <alignment horizontal="center" vertical="center"/>
    </xf>
    <xf numFmtId="0" fontId="22" fillId="2" borderId="3" xfId="0" quotePrefix="1" applyFont="1" applyFill="1" applyBorder="1" applyAlignment="1">
      <alignment horizontal="left" vertical="center"/>
    </xf>
    <xf numFmtId="0" fontId="22" fillId="2" borderId="3" xfId="0" quotePrefix="1" applyFont="1" applyFill="1" applyBorder="1" applyAlignment="1">
      <alignment horizontal="center" vertical="center"/>
    </xf>
    <xf numFmtId="0" fontId="23" fillId="2" borderId="3" xfId="0" quotePrefix="1" applyFont="1" applyFill="1" applyBorder="1" applyAlignment="1">
      <alignment horizontal="left" vertical="center"/>
    </xf>
    <xf numFmtId="0" fontId="24" fillId="2" borderId="3" xfId="0" quotePrefix="1" applyFont="1" applyFill="1" applyBorder="1" applyAlignment="1">
      <alignment horizontal="left" vertical="center"/>
    </xf>
    <xf numFmtId="0" fontId="24" fillId="2" borderId="3" xfId="0" quotePrefix="1" applyFont="1" applyFill="1" applyBorder="1" applyAlignment="1">
      <alignment horizontal="center" vertical="center"/>
    </xf>
    <xf numFmtId="0" fontId="7" fillId="2" borderId="0" xfId="0" quotePrefix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right"/>
    </xf>
    <xf numFmtId="0" fontId="24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 indent="1"/>
    </xf>
    <xf numFmtId="0" fontId="25" fillId="2" borderId="4" xfId="0" applyFont="1" applyFill="1" applyBorder="1" applyAlignment="1">
      <alignment horizontal="left" vertical="center" wrapText="1"/>
    </xf>
    <xf numFmtId="3" fontId="25" fillId="2" borderId="3" xfId="0" applyNumberFormat="1" applyFont="1" applyFill="1" applyBorder="1" applyAlignment="1">
      <alignment horizontal="right"/>
    </xf>
    <xf numFmtId="3" fontId="25" fillId="2" borderId="3" xfId="0" applyNumberFormat="1" applyFont="1" applyFill="1" applyBorder="1" applyAlignment="1">
      <alignment horizontal="right" wrapText="1"/>
    </xf>
    <xf numFmtId="3" fontId="26" fillId="2" borderId="3" xfId="0" applyNumberFormat="1" applyFont="1" applyFill="1" applyBorder="1" applyAlignment="1">
      <alignment horizontal="right"/>
    </xf>
    <xf numFmtId="3" fontId="26" fillId="2" borderId="3" xfId="0" applyNumberFormat="1" applyFont="1" applyFill="1" applyBorder="1" applyAlignment="1">
      <alignment horizontal="right" wrapText="1"/>
    </xf>
    <xf numFmtId="3" fontId="27" fillId="2" borderId="3" xfId="0" applyNumberFormat="1" applyFont="1" applyFill="1" applyBorder="1" applyAlignment="1">
      <alignment horizontal="right"/>
    </xf>
    <xf numFmtId="3" fontId="26" fillId="2" borderId="4" xfId="0" applyNumberFormat="1" applyFont="1" applyFill="1" applyBorder="1" applyAlignment="1">
      <alignment horizontal="right"/>
    </xf>
    <xf numFmtId="3" fontId="25" fillId="2" borderId="4" xfId="0" applyNumberFormat="1" applyFont="1" applyFill="1" applyBorder="1" applyAlignment="1">
      <alignment horizontal="right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workbookViewId="0">
      <selection sqref="A1:J1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97" t="s">
        <v>120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97" t="s">
        <v>17</v>
      </c>
      <c r="B3" s="97"/>
      <c r="C3" s="97"/>
      <c r="D3" s="97"/>
      <c r="E3" s="97"/>
      <c r="F3" s="97"/>
      <c r="G3" s="97"/>
      <c r="H3" s="97"/>
      <c r="I3" s="110"/>
      <c r="J3" s="110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97" t="s">
        <v>23</v>
      </c>
      <c r="B5" s="98"/>
      <c r="C5" s="98"/>
      <c r="D5" s="98"/>
      <c r="E5" s="98"/>
      <c r="F5" s="98"/>
      <c r="G5" s="98"/>
      <c r="H5" s="98"/>
      <c r="I5" s="98"/>
      <c r="J5" s="98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2" t="s">
        <v>30</v>
      </c>
    </row>
    <row r="7" spans="1:10" ht="25.5" x14ac:dyDescent="0.25">
      <c r="A7" s="25"/>
      <c r="B7" s="26"/>
      <c r="C7" s="26"/>
      <c r="D7" s="27"/>
      <c r="E7" s="28"/>
      <c r="F7" s="3" t="s">
        <v>67</v>
      </c>
      <c r="G7" s="3" t="s">
        <v>68</v>
      </c>
      <c r="H7" s="3" t="s">
        <v>69</v>
      </c>
      <c r="I7" s="3" t="s">
        <v>61</v>
      </c>
      <c r="J7" s="3" t="s">
        <v>70</v>
      </c>
    </row>
    <row r="8" spans="1:10" x14ac:dyDescent="0.25">
      <c r="A8" s="102" t="s">
        <v>0</v>
      </c>
      <c r="B8" s="96"/>
      <c r="C8" s="96"/>
      <c r="D8" s="96"/>
      <c r="E8" s="111"/>
      <c r="F8" s="29">
        <f>F9+F10</f>
        <v>614820.34</v>
      </c>
      <c r="G8" s="29">
        <f t="shared" ref="G8:J8" si="0">G9+G10</f>
        <v>640000</v>
      </c>
      <c r="H8" s="29">
        <f t="shared" si="0"/>
        <v>771000</v>
      </c>
      <c r="I8" s="29">
        <f t="shared" si="0"/>
        <v>775000</v>
      </c>
      <c r="J8" s="29">
        <f t="shared" si="0"/>
        <v>779000</v>
      </c>
    </row>
    <row r="9" spans="1:10" x14ac:dyDescent="0.25">
      <c r="A9" s="112" t="s">
        <v>31</v>
      </c>
      <c r="B9" s="113"/>
      <c r="C9" s="113"/>
      <c r="D9" s="113"/>
      <c r="E9" s="109"/>
      <c r="F9" s="30">
        <v>614820.34</v>
      </c>
      <c r="G9" s="30">
        <v>640000</v>
      </c>
      <c r="H9" s="30">
        <v>771000</v>
      </c>
      <c r="I9" s="30">
        <v>775000</v>
      </c>
      <c r="J9" s="30">
        <v>779000</v>
      </c>
    </row>
    <row r="10" spans="1:10" x14ac:dyDescent="0.25">
      <c r="A10" s="108" t="s">
        <v>32</v>
      </c>
      <c r="B10" s="109"/>
      <c r="C10" s="109"/>
      <c r="D10" s="109"/>
      <c r="E10" s="109"/>
      <c r="F10" s="30"/>
      <c r="G10" s="30"/>
      <c r="H10" s="30"/>
      <c r="I10" s="30"/>
      <c r="J10" s="30"/>
    </row>
    <row r="11" spans="1:10" x14ac:dyDescent="0.25">
      <c r="A11" s="33" t="s">
        <v>1</v>
      </c>
      <c r="B11" s="42"/>
      <c r="C11" s="42"/>
      <c r="D11" s="42"/>
      <c r="E11" s="42"/>
      <c r="F11" s="29">
        <f>F12+F13</f>
        <v>646108.92000000004</v>
      </c>
      <c r="G11" s="29">
        <f t="shared" ref="G11:J11" si="1">G12+G13</f>
        <v>690000</v>
      </c>
      <c r="H11" s="29">
        <f t="shared" si="1"/>
        <v>821000</v>
      </c>
      <c r="I11" s="29">
        <f t="shared" si="1"/>
        <v>775000</v>
      </c>
      <c r="J11" s="29">
        <f t="shared" si="1"/>
        <v>779000</v>
      </c>
    </row>
    <row r="12" spans="1:10" x14ac:dyDescent="0.25">
      <c r="A12" s="114" t="s">
        <v>33</v>
      </c>
      <c r="B12" s="113"/>
      <c r="C12" s="113"/>
      <c r="D12" s="113"/>
      <c r="E12" s="113"/>
      <c r="F12" s="30">
        <v>617753.66</v>
      </c>
      <c r="G12" s="30">
        <v>656000</v>
      </c>
      <c r="H12" s="30">
        <v>793000</v>
      </c>
      <c r="I12" s="30">
        <v>749000</v>
      </c>
      <c r="J12" s="43">
        <v>753000</v>
      </c>
    </row>
    <row r="13" spans="1:10" x14ac:dyDescent="0.25">
      <c r="A13" s="108" t="s">
        <v>34</v>
      </c>
      <c r="B13" s="109"/>
      <c r="C13" s="109"/>
      <c r="D13" s="109"/>
      <c r="E13" s="109"/>
      <c r="F13" s="30">
        <v>28355.26</v>
      </c>
      <c r="G13" s="30">
        <v>34000</v>
      </c>
      <c r="H13" s="30">
        <v>28000</v>
      </c>
      <c r="I13" s="30">
        <v>26000</v>
      </c>
      <c r="J13" s="43">
        <v>26000</v>
      </c>
    </row>
    <row r="14" spans="1:10" x14ac:dyDescent="0.25">
      <c r="A14" s="95" t="s">
        <v>45</v>
      </c>
      <c r="B14" s="96"/>
      <c r="C14" s="96"/>
      <c r="D14" s="96"/>
      <c r="E14" s="96"/>
      <c r="F14" s="29">
        <f>F8-F11</f>
        <v>-31288.580000000075</v>
      </c>
      <c r="G14" s="29">
        <f t="shared" ref="G14:J14" si="2">G8-G11</f>
        <v>-50000</v>
      </c>
      <c r="H14" s="29">
        <f t="shared" si="2"/>
        <v>-50000</v>
      </c>
      <c r="I14" s="29">
        <f t="shared" si="2"/>
        <v>0</v>
      </c>
      <c r="J14" s="29">
        <f t="shared" si="2"/>
        <v>0</v>
      </c>
    </row>
    <row r="15" spans="1:10" ht="18" x14ac:dyDescent="0.25">
      <c r="A15" s="4"/>
      <c r="B15" s="20"/>
      <c r="C15" s="20"/>
      <c r="D15" s="20"/>
      <c r="E15" s="20"/>
      <c r="F15" s="20"/>
      <c r="G15" s="20"/>
      <c r="H15" s="21"/>
      <c r="I15" s="21"/>
      <c r="J15" s="21"/>
    </row>
    <row r="16" spans="1:10" ht="15.75" x14ac:dyDescent="0.25">
      <c r="A16" s="97" t="s">
        <v>24</v>
      </c>
      <c r="B16" s="98"/>
      <c r="C16" s="98"/>
      <c r="D16" s="98"/>
      <c r="E16" s="98"/>
      <c r="F16" s="98"/>
      <c r="G16" s="98"/>
      <c r="H16" s="98"/>
      <c r="I16" s="98"/>
      <c r="J16" s="98"/>
    </row>
    <row r="17" spans="1:10" ht="18" x14ac:dyDescent="0.25">
      <c r="A17" s="4"/>
      <c r="B17" s="20"/>
      <c r="C17" s="20"/>
      <c r="D17" s="20"/>
      <c r="E17" s="20"/>
      <c r="F17" s="20"/>
      <c r="G17" s="20"/>
      <c r="H17" s="21"/>
      <c r="I17" s="21"/>
      <c r="J17" s="21"/>
    </row>
    <row r="18" spans="1:10" ht="25.5" x14ac:dyDescent="0.25">
      <c r="A18" s="25"/>
      <c r="B18" s="26"/>
      <c r="C18" s="26"/>
      <c r="D18" s="27"/>
      <c r="E18" s="28"/>
      <c r="F18" s="3" t="s">
        <v>67</v>
      </c>
      <c r="G18" s="3" t="s">
        <v>68</v>
      </c>
      <c r="H18" s="3" t="s">
        <v>69</v>
      </c>
      <c r="I18" s="3" t="s">
        <v>61</v>
      </c>
      <c r="J18" s="3" t="s">
        <v>70</v>
      </c>
    </row>
    <row r="19" spans="1:10" x14ac:dyDescent="0.25">
      <c r="A19" s="108" t="s">
        <v>35</v>
      </c>
      <c r="B19" s="109"/>
      <c r="C19" s="109"/>
      <c r="D19" s="109"/>
      <c r="E19" s="109"/>
      <c r="F19" s="30"/>
      <c r="G19" s="30"/>
      <c r="H19" s="30"/>
      <c r="I19" s="30"/>
      <c r="J19" s="43"/>
    </row>
    <row r="20" spans="1:10" x14ac:dyDescent="0.25">
      <c r="A20" s="108" t="s">
        <v>36</v>
      </c>
      <c r="B20" s="109"/>
      <c r="C20" s="109"/>
      <c r="D20" s="109"/>
      <c r="E20" s="109"/>
      <c r="F20" s="30"/>
      <c r="G20" s="30"/>
      <c r="H20" s="30"/>
      <c r="I20" s="30"/>
      <c r="J20" s="43"/>
    </row>
    <row r="21" spans="1:10" x14ac:dyDescent="0.25">
      <c r="A21" s="95" t="s">
        <v>2</v>
      </c>
      <c r="B21" s="96"/>
      <c r="C21" s="96"/>
      <c r="D21" s="96"/>
      <c r="E21" s="96"/>
      <c r="F21" s="29">
        <f>F19-F20</f>
        <v>0</v>
      </c>
      <c r="G21" s="29">
        <f t="shared" ref="G21:J21" si="3">G19-G20</f>
        <v>0</v>
      </c>
      <c r="H21" s="29">
        <f t="shared" si="3"/>
        <v>0</v>
      </c>
      <c r="I21" s="29">
        <f t="shared" si="3"/>
        <v>0</v>
      </c>
      <c r="J21" s="29">
        <f t="shared" si="3"/>
        <v>0</v>
      </c>
    </row>
    <row r="22" spans="1:10" x14ac:dyDescent="0.25">
      <c r="A22" s="95" t="s">
        <v>46</v>
      </c>
      <c r="B22" s="96"/>
      <c r="C22" s="96"/>
      <c r="D22" s="96"/>
      <c r="E22" s="96"/>
      <c r="F22" s="29">
        <v>-31289</v>
      </c>
      <c r="G22" s="29">
        <f t="shared" ref="G22:J22" si="4">G14+G21</f>
        <v>-50000</v>
      </c>
      <c r="H22" s="29">
        <f t="shared" si="4"/>
        <v>-50000</v>
      </c>
      <c r="I22" s="29">
        <f t="shared" si="4"/>
        <v>0</v>
      </c>
      <c r="J22" s="29">
        <f t="shared" si="4"/>
        <v>0</v>
      </c>
    </row>
    <row r="23" spans="1:10" ht="18" x14ac:dyDescent="0.25">
      <c r="A23" s="19"/>
      <c r="B23" s="20"/>
      <c r="C23" s="20"/>
      <c r="D23" s="20"/>
      <c r="E23" s="20"/>
      <c r="F23" s="20"/>
      <c r="G23" s="20"/>
      <c r="H23" s="21"/>
      <c r="I23" s="21"/>
      <c r="J23" s="21"/>
    </row>
    <row r="24" spans="1:10" ht="15.75" x14ac:dyDescent="0.25">
      <c r="A24" s="97" t="s">
        <v>47</v>
      </c>
      <c r="B24" s="98"/>
      <c r="C24" s="98"/>
      <c r="D24" s="98"/>
      <c r="E24" s="98"/>
      <c r="F24" s="98"/>
      <c r="G24" s="98"/>
      <c r="H24" s="98"/>
      <c r="I24" s="98"/>
      <c r="J24" s="98"/>
    </row>
    <row r="25" spans="1:10" ht="15.75" x14ac:dyDescent="0.25">
      <c r="A25" s="40"/>
      <c r="B25" s="41"/>
      <c r="C25" s="41"/>
      <c r="D25" s="41"/>
      <c r="E25" s="41"/>
      <c r="F25" s="41"/>
      <c r="G25" s="41"/>
      <c r="H25" s="41"/>
      <c r="I25" s="41"/>
      <c r="J25" s="41"/>
    </row>
    <row r="26" spans="1:10" ht="25.5" x14ac:dyDescent="0.25">
      <c r="A26" s="25"/>
      <c r="B26" s="26"/>
      <c r="C26" s="26"/>
      <c r="D26" s="27"/>
      <c r="E26" s="28"/>
      <c r="F26" s="3" t="s">
        <v>67</v>
      </c>
      <c r="G26" s="3" t="s">
        <v>68</v>
      </c>
      <c r="H26" s="3" t="s">
        <v>69</v>
      </c>
      <c r="I26" s="3" t="s">
        <v>61</v>
      </c>
      <c r="J26" s="3" t="s">
        <v>70</v>
      </c>
    </row>
    <row r="27" spans="1:10" ht="15" customHeight="1" x14ac:dyDescent="0.25">
      <c r="A27" s="99" t="s">
        <v>48</v>
      </c>
      <c r="B27" s="100"/>
      <c r="C27" s="100"/>
      <c r="D27" s="100"/>
      <c r="E27" s="101"/>
      <c r="F27" s="44">
        <v>104090</v>
      </c>
      <c r="G27" s="44">
        <v>50000</v>
      </c>
      <c r="H27" s="44">
        <v>50000</v>
      </c>
      <c r="I27" s="44">
        <v>0</v>
      </c>
      <c r="J27" s="45">
        <v>0</v>
      </c>
    </row>
    <row r="28" spans="1:10" ht="15" customHeight="1" x14ac:dyDescent="0.25">
      <c r="A28" s="95" t="s">
        <v>49</v>
      </c>
      <c r="B28" s="96"/>
      <c r="C28" s="96"/>
      <c r="D28" s="96"/>
      <c r="E28" s="96"/>
      <c r="F28" s="46">
        <f>F22+F27</f>
        <v>72801</v>
      </c>
      <c r="G28" s="46">
        <v>-50000</v>
      </c>
      <c r="H28" s="46">
        <f t="shared" ref="H28:J28" si="5">H22+H27</f>
        <v>0</v>
      </c>
      <c r="I28" s="46">
        <f t="shared" si="5"/>
        <v>0</v>
      </c>
      <c r="J28" s="47">
        <f t="shared" si="5"/>
        <v>0</v>
      </c>
    </row>
    <row r="29" spans="1:10" ht="45" customHeight="1" x14ac:dyDescent="0.25">
      <c r="A29" s="102" t="s">
        <v>50</v>
      </c>
      <c r="B29" s="103"/>
      <c r="C29" s="103"/>
      <c r="D29" s="103"/>
      <c r="E29" s="104"/>
      <c r="F29" s="46">
        <f>F14+F21+F27-F28</f>
        <v>0.41999999992549419</v>
      </c>
      <c r="G29" s="46">
        <v>0</v>
      </c>
      <c r="H29" s="46">
        <f t="shared" ref="H29:J29" si="6">H14+H21+H27-H28</f>
        <v>0</v>
      </c>
      <c r="I29" s="46">
        <f t="shared" si="6"/>
        <v>0</v>
      </c>
      <c r="J29" s="47">
        <f t="shared" si="6"/>
        <v>0</v>
      </c>
    </row>
    <row r="30" spans="1:10" ht="15.75" x14ac:dyDescent="0.25">
      <c r="A30" s="48"/>
      <c r="B30" s="49"/>
      <c r="C30" s="49"/>
      <c r="D30" s="49"/>
      <c r="E30" s="49"/>
      <c r="F30" s="49"/>
      <c r="G30" s="49"/>
      <c r="H30" s="49"/>
      <c r="I30" s="49"/>
      <c r="J30" s="49"/>
    </row>
    <row r="31" spans="1:10" ht="15.75" x14ac:dyDescent="0.25">
      <c r="A31" s="105" t="s">
        <v>44</v>
      </c>
      <c r="B31" s="105"/>
      <c r="C31" s="105"/>
      <c r="D31" s="105"/>
      <c r="E31" s="105"/>
      <c r="F31" s="105"/>
      <c r="G31" s="105"/>
      <c r="H31" s="105"/>
      <c r="I31" s="105"/>
      <c r="J31" s="105"/>
    </row>
    <row r="32" spans="1:10" ht="18" x14ac:dyDescent="0.25">
      <c r="A32" s="50"/>
      <c r="B32" s="51"/>
      <c r="C32" s="51"/>
      <c r="D32" s="51"/>
      <c r="E32" s="51"/>
      <c r="F32" s="51"/>
      <c r="G32" s="51"/>
      <c r="H32" s="52"/>
      <c r="I32" s="52"/>
      <c r="J32" s="52"/>
    </row>
    <row r="33" spans="1:10" ht="25.5" x14ac:dyDescent="0.25">
      <c r="A33" s="53"/>
      <c r="B33" s="54"/>
      <c r="C33" s="54"/>
      <c r="D33" s="55"/>
      <c r="E33" s="56"/>
      <c r="F33" s="57" t="s">
        <v>67</v>
      </c>
      <c r="G33" s="57" t="s">
        <v>68</v>
      </c>
      <c r="H33" s="57" t="s">
        <v>69</v>
      </c>
      <c r="I33" s="57" t="s">
        <v>61</v>
      </c>
      <c r="J33" s="57" t="s">
        <v>70</v>
      </c>
    </row>
    <row r="34" spans="1:10" x14ac:dyDescent="0.25">
      <c r="A34" s="99" t="s">
        <v>48</v>
      </c>
      <c r="B34" s="100"/>
      <c r="C34" s="100"/>
      <c r="D34" s="100"/>
      <c r="E34" s="101"/>
      <c r="F34" s="44">
        <v>104090</v>
      </c>
      <c r="G34" s="44">
        <v>50000</v>
      </c>
      <c r="H34" s="44">
        <v>50000</v>
      </c>
      <c r="I34" s="44">
        <f>H37</f>
        <v>0</v>
      </c>
      <c r="J34" s="45">
        <f>I37</f>
        <v>0</v>
      </c>
    </row>
    <row r="35" spans="1:10" ht="28.5" customHeight="1" x14ac:dyDescent="0.25">
      <c r="A35" s="99" t="s">
        <v>51</v>
      </c>
      <c r="B35" s="100"/>
      <c r="C35" s="100"/>
      <c r="D35" s="100"/>
      <c r="E35" s="101"/>
      <c r="F35" s="44">
        <v>31289</v>
      </c>
      <c r="G35" s="44">
        <v>50000</v>
      </c>
      <c r="H35" s="44">
        <v>50000</v>
      </c>
      <c r="I35" s="44">
        <v>0</v>
      </c>
      <c r="J35" s="45">
        <v>0</v>
      </c>
    </row>
    <row r="36" spans="1:10" x14ac:dyDescent="0.25">
      <c r="A36" s="99" t="s">
        <v>52</v>
      </c>
      <c r="B36" s="106"/>
      <c r="C36" s="106"/>
      <c r="D36" s="106"/>
      <c r="E36" s="107"/>
      <c r="F36" s="44">
        <v>0</v>
      </c>
      <c r="G36" s="44">
        <v>-50000</v>
      </c>
      <c r="H36" s="44">
        <v>0</v>
      </c>
      <c r="I36" s="44">
        <v>0</v>
      </c>
      <c r="J36" s="45">
        <v>0</v>
      </c>
    </row>
    <row r="37" spans="1:10" ht="15" customHeight="1" x14ac:dyDescent="0.25">
      <c r="A37" s="95" t="s">
        <v>49</v>
      </c>
      <c r="B37" s="96"/>
      <c r="C37" s="96"/>
      <c r="D37" s="96"/>
      <c r="E37" s="96"/>
      <c r="F37" s="31">
        <f>F34-F35+F36</f>
        <v>72801</v>
      </c>
      <c r="G37" s="31">
        <f t="shared" ref="G37:J37" si="7">G34-G35+G36</f>
        <v>-50000</v>
      </c>
      <c r="H37" s="31">
        <f t="shared" si="7"/>
        <v>0</v>
      </c>
      <c r="I37" s="31">
        <f t="shared" si="7"/>
        <v>0</v>
      </c>
      <c r="J37" s="58">
        <f t="shared" si="7"/>
        <v>0</v>
      </c>
    </row>
    <row r="38" spans="1:10" ht="17.25" customHeight="1" x14ac:dyDescent="0.25"/>
    <row r="39" spans="1:10" x14ac:dyDescent="0.25">
      <c r="A39" s="93"/>
      <c r="B39" s="94"/>
      <c r="C39" s="94"/>
      <c r="D39" s="94"/>
      <c r="E39" s="94"/>
      <c r="F39" s="94"/>
      <c r="G39" s="94"/>
      <c r="H39" s="94"/>
      <c r="I39" s="94"/>
      <c r="J39" s="94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1"/>
  <sheetViews>
    <sheetView tabSelected="1" topLeftCell="A24" workbookViewId="0">
      <selection activeCell="F4" sqref="F4"/>
    </sheetView>
  </sheetViews>
  <sheetFormatPr defaultRowHeight="15" x14ac:dyDescent="0.25"/>
  <cols>
    <col min="1" max="1" width="11.42578125" customWidth="1"/>
    <col min="2" max="2" width="26.85546875" customWidth="1"/>
    <col min="3" max="6" width="23.42578125" customWidth="1"/>
    <col min="7" max="7" width="23.140625" customWidth="1"/>
  </cols>
  <sheetData>
    <row r="1" spans="1:7" ht="42" customHeight="1" x14ac:dyDescent="0.25">
      <c r="A1" s="97" t="s">
        <v>118</v>
      </c>
      <c r="B1" s="97"/>
      <c r="C1" s="97"/>
      <c r="D1" s="97"/>
      <c r="E1" s="97"/>
      <c r="F1" s="97"/>
      <c r="G1" s="97"/>
    </row>
    <row r="2" spans="1:7" ht="18" customHeight="1" x14ac:dyDescent="0.25">
      <c r="A2" s="4"/>
      <c r="B2" s="4"/>
      <c r="C2" s="4"/>
      <c r="D2" s="4"/>
      <c r="E2" s="4"/>
      <c r="F2" s="4"/>
      <c r="G2" s="4"/>
    </row>
    <row r="3" spans="1:7" ht="15.75" customHeight="1" x14ac:dyDescent="0.25">
      <c r="A3" s="97" t="s">
        <v>17</v>
      </c>
      <c r="B3" s="97"/>
      <c r="C3" s="97"/>
      <c r="D3" s="97"/>
      <c r="E3" s="97"/>
      <c r="F3" s="97"/>
      <c r="G3" s="97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ht="18" customHeight="1" x14ac:dyDescent="0.25">
      <c r="A5" s="97" t="s">
        <v>4</v>
      </c>
      <c r="B5" s="97"/>
      <c r="C5" s="97"/>
      <c r="D5" s="97"/>
      <c r="E5" s="97"/>
      <c r="F5" s="97"/>
      <c r="G5" s="97"/>
    </row>
    <row r="6" spans="1:7" ht="18" x14ac:dyDescent="0.25">
      <c r="A6" s="4"/>
      <c r="B6" s="4"/>
      <c r="C6" s="4"/>
      <c r="D6" s="4"/>
      <c r="E6" s="4"/>
      <c r="F6" s="5"/>
      <c r="G6" s="5"/>
    </row>
    <row r="7" spans="1:7" ht="15.75" customHeight="1" x14ac:dyDescent="0.25">
      <c r="A7" s="97" t="s">
        <v>53</v>
      </c>
      <c r="B7" s="97"/>
      <c r="C7" s="97"/>
      <c r="D7" s="97"/>
      <c r="E7" s="97"/>
      <c r="F7" s="97"/>
      <c r="G7" s="97"/>
    </row>
    <row r="8" spans="1:7" ht="18" x14ac:dyDescent="0.25">
      <c r="A8" s="4"/>
      <c r="B8" s="4"/>
      <c r="C8" s="4"/>
      <c r="D8" s="4"/>
      <c r="E8" s="4"/>
      <c r="F8" s="5"/>
      <c r="G8" s="5"/>
    </row>
    <row r="9" spans="1:7" ht="25.5" x14ac:dyDescent="0.25">
      <c r="A9" s="18" t="s">
        <v>58</v>
      </c>
      <c r="B9" s="17" t="s">
        <v>3</v>
      </c>
      <c r="C9" s="17" t="s">
        <v>67</v>
      </c>
      <c r="D9" s="18" t="s">
        <v>68</v>
      </c>
      <c r="E9" s="18" t="s">
        <v>69</v>
      </c>
      <c r="F9" s="18" t="s">
        <v>61</v>
      </c>
      <c r="G9" s="18" t="s">
        <v>70</v>
      </c>
    </row>
    <row r="10" spans="1:7" x14ac:dyDescent="0.25">
      <c r="A10" s="36"/>
      <c r="B10" s="35" t="s">
        <v>60</v>
      </c>
      <c r="C10" s="37">
        <v>614820</v>
      </c>
      <c r="D10" s="36">
        <v>640000</v>
      </c>
      <c r="E10" s="36">
        <v>771000</v>
      </c>
      <c r="F10" s="36">
        <v>775000</v>
      </c>
      <c r="G10" s="36">
        <v>779000</v>
      </c>
    </row>
    <row r="11" spans="1:7" ht="15.75" customHeight="1" x14ac:dyDescent="0.25">
      <c r="A11" s="11">
        <v>6</v>
      </c>
      <c r="B11" s="11" t="s">
        <v>6</v>
      </c>
      <c r="C11" s="8">
        <v>614820</v>
      </c>
      <c r="D11" s="9">
        <v>640000</v>
      </c>
      <c r="E11" s="9">
        <v>771000</v>
      </c>
      <c r="F11" s="9">
        <v>775000</v>
      </c>
      <c r="G11" s="9">
        <v>779000</v>
      </c>
    </row>
    <row r="12" spans="1:7" ht="38.25" x14ac:dyDescent="0.25">
      <c r="A12" s="60">
        <v>63</v>
      </c>
      <c r="B12" s="15" t="s">
        <v>26</v>
      </c>
      <c r="C12" s="8">
        <v>49175</v>
      </c>
      <c r="D12" s="9">
        <v>53500</v>
      </c>
      <c r="E12" s="9">
        <v>50000</v>
      </c>
      <c r="F12" s="9">
        <v>50000</v>
      </c>
      <c r="G12" s="9">
        <v>50000</v>
      </c>
    </row>
    <row r="13" spans="1:7" ht="25.5" x14ac:dyDescent="0.25">
      <c r="A13" s="60">
        <v>65</v>
      </c>
      <c r="B13" s="15" t="s">
        <v>71</v>
      </c>
      <c r="C13" s="8">
        <v>71273</v>
      </c>
      <c r="D13" s="9">
        <v>65500</v>
      </c>
      <c r="E13" s="9">
        <v>70000</v>
      </c>
      <c r="F13" s="9">
        <v>70000</v>
      </c>
      <c r="G13" s="9">
        <v>70000</v>
      </c>
    </row>
    <row r="14" spans="1:7" x14ac:dyDescent="0.25">
      <c r="A14" s="60">
        <v>66</v>
      </c>
      <c r="B14" s="15" t="s">
        <v>73</v>
      </c>
      <c r="C14" s="8">
        <v>2000</v>
      </c>
      <c r="D14" s="9"/>
      <c r="E14" s="9"/>
      <c r="F14" s="9"/>
      <c r="G14" s="9"/>
    </row>
    <row r="15" spans="1:7" x14ac:dyDescent="0.25">
      <c r="A15" s="61">
        <v>66</v>
      </c>
      <c r="B15" s="68" t="s">
        <v>72</v>
      </c>
      <c r="C15" s="8">
        <v>32983</v>
      </c>
      <c r="D15" s="9">
        <v>33500</v>
      </c>
      <c r="E15" s="9">
        <v>30000</v>
      </c>
      <c r="F15" s="9">
        <v>30000</v>
      </c>
      <c r="G15" s="9">
        <v>30000</v>
      </c>
    </row>
    <row r="16" spans="1:7" ht="38.25" x14ac:dyDescent="0.25">
      <c r="A16" s="62">
        <v>67</v>
      </c>
      <c r="B16" s="15" t="s">
        <v>28</v>
      </c>
      <c r="C16" s="8">
        <v>459389</v>
      </c>
      <c r="D16" s="9">
        <v>487500</v>
      </c>
      <c r="E16" s="9">
        <v>621000</v>
      </c>
      <c r="F16" s="9">
        <v>625000</v>
      </c>
      <c r="G16" s="9">
        <v>629000</v>
      </c>
    </row>
    <row r="17" spans="1:7" ht="25.5" x14ac:dyDescent="0.25">
      <c r="A17" s="14">
        <v>7</v>
      </c>
      <c r="B17" s="22" t="s">
        <v>7</v>
      </c>
      <c r="C17" s="8"/>
      <c r="D17" s="9"/>
      <c r="E17" s="9"/>
      <c r="F17" s="9"/>
      <c r="G17" s="9"/>
    </row>
    <row r="18" spans="1:7" ht="25.5" x14ac:dyDescent="0.25">
      <c r="A18" s="60">
        <v>72</v>
      </c>
      <c r="B18" s="23" t="s">
        <v>25</v>
      </c>
      <c r="C18" s="8"/>
      <c r="D18" s="9"/>
      <c r="E18" s="9"/>
      <c r="F18" s="9"/>
      <c r="G18" s="10"/>
    </row>
    <row r="19" spans="1:7" x14ac:dyDescent="0.25">
      <c r="A19" s="61" t="s">
        <v>27</v>
      </c>
      <c r="B19" s="13"/>
      <c r="C19" s="8"/>
      <c r="D19" s="9"/>
      <c r="E19" s="9"/>
      <c r="F19" s="9"/>
      <c r="G19" s="9"/>
    </row>
    <row r="22" spans="1:7" ht="18" x14ac:dyDescent="0.25">
      <c r="A22" s="4"/>
      <c r="B22" s="4"/>
      <c r="C22" s="4"/>
      <c r="D22" s="4"/>
      <c r="E22" s="4"/>
      <c r="F22" s="5"/>
      <c r="G22" s="5"/>
    </row>
    <row r="23" spans="1:7" ht="25.5" x14ac:dyDescent="0.25">
      <c r="A23" s="18" t="s">
        <v>5</v>
      </c>
      <c r="B23" s="17" t="s">
        <v>8</v>
      </c>
      <c r="C23" s="17" t="s">
        <v>67</v>
      </c>
      <c r="D23" s="18" t="s">
        <v>68</v>
      </c>
      <c r="E23" s="18" t="s">
        <v>69</v>
      </c>
      <c r="F23" s="18" t="s">
        <v>61</v>
      </c>
      <c r="G23" s="18" t="s">
        <v>70</v>
      </c>
    </row>
    <row r="24" spans="1:7" x14ac:dyDescent="0.25">
      <c r="A24" s="36"/>
      <c r="B24" s="35" t="s">
        <v>59</v>
      </c>
      <c r="C24" s="37">
        <v>646108</v>
      </c>
      <c r="D24" s="36">
        <v>690000</v>
      </c>
      <c r="E24" s="36">
        <v>821000</v>
      </c>
      <c r="F24" s="36">
        <v>775000</v>
      </c>
      <c r="G24" s="36">
        <v>779000</v>
      </c>
    </row>
    <row r="25" spans="1:7" ht="15.75" customHeight="1" x14ac:dyDescent="0.25">
      <c r="A25" s="11">
        <v>3</v>
      </c>
      <c r="B25" s="11" t="s">
        <v>9</v>
      </c>
      <c r="C25" s="8">
        <v>617753</v>
      </c>
      <c r="D25" s="9">
        <v>656000</v>
      </c>
      <c r="E25" s="9">
        <v>793000</v>
      </c>
      <c r="F25" s="9">
        <v>749000</v>
      </c>
      <c r="G25" s="9">
        <v>753000</v>
      </c>
    </row>
    <row r="26" spans="1:7" ht="15.75" customHeight="1" x14ac:dyDescent="0.25">
      <c r="A26" s="60">
        <v>31</v>
      </c>
      <c r="B26" s="15" t="s">
        <v>10</v>
      </c>
      <c r="C26" s="8">
        <v>304087</v>
      </c>
      <c r="D26" s="9">
        <v>339500</v>
      </c>
      <c r="E26" s="9">
        <v>455600</v>
      </c>
      <c r="F26" s="9">
        <v>448230</v>
      </c>
      <c r="G26" s="9">
        <v>449230</v>
      </c>
    </row>
    <row r="27" spans="1:7" x14ac:dyDescent="0.25">
      <c r="A27" s="62">
        <v>32</v>
      </c>
      <c r="B27" s="12" t="s">
        <v>20</v>
      </c>
      <c r="C27" s="8">
        <v>310532</v>
      </c>
      <c r="D27" s="9">
        <v>313300</v>
      </c>
      <c r="E27" s="9">
        <v>336000</v>
      </c>
      <c r="F27" s="9">
        <v>299370</v>
      </c>
      <c r="G27" s="9">
        <v>302370</v>
      </c>
    </row>
    <row r="28" spans="1:7" x14ac:dyDescent="0.25">
      <c r="A28" s="69">
        <v>34</v>
      </c>
      <c r="B28" s="68" t="s">
        <v>74</v>
      </c>
      <c r="C28" s="8">
        <v>3134</v>
      </c>
      <c r="D28" s="9">
        <v>3200</v>
      </c>
      <c r="E28" s="9">
        <v>1400</v>
      </c>
      <c r="F28" s="9">
        <v>1400</v>
      </c>
      <c r="G28" s="9">
        <v>1400</v>
      </c>
    </row>
    <row r="29" spans="1:7" ht="25.5" x14ac:dyDescent="0.25">
      <c r="A29" s="14">
        <v>4</v>
      </c>
      <c r="B29" s="22" t="s">
        <v>11</v>
      </c>
      <c r="C29" s="8">
        <v>28355</v>
      </c>
      <c r="D29" s="9">
        <v>34000</v>
      </c>
      <c r="E29" s="9">
        <v>28000</v>
      </c>
      <c r="F29" s="9">
        <v>26000</v>
      </c>
      <c r="G29" s="9">
        <v>26000</v>
      </c>
    </row>
    <row r="30" spans="1:7" ht="38.25" x14ac:dyDescent="0.25">
      <c r="A30" s="60" t="s">
        <v>75</v>
      </c>
      <c r="B30" s="23" t="s">
        <v>12</v>
      </c>
      <c r="C30" s="8">
        <v>28355</v>
      </c>
      <c r="D30" s="9">
        <v>34000</v>
      </c>
      <c r="E30" s="9">
        <v>28000</v>
      </c>
      <c r="F30" s="9">
        <v>26000</v>
      </c>
      <c r="G30" s="10">
        <v>26000</v>
      </c>
    </row>
    <row r="31" spans="1:7" x14ac:dyDescent="0.25">
      <c r="A31" s="61" t="s">
        <v>27</v>
      </c>
      <c r="B31" s="13"/>
      <c r="C31" s="8"/>
      <c r="D31" s="9"/>
      <c r="E31" s="9"/>
      <c r="F31" s="9"/>
      <c r="G31" s="9"/>
    </row>
  </sheetData>
  <mergeCells count="4">
    <mergeCell ref="A1:G1"/>
    <mergeCell ref="A3:G3"/>
    <mergeCell ref="A5:G5"/>
    <mergeCell ref="A7:G7"/>
  </mergeCells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3"/>
  <sheetViews>
    <sheetView workbookViewId="0">
      <selection activeCell="E4" sqref="E4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97" t="s">
        <v>118</v>
      </c>
      <c r="B1" s="97"/>
      <c r="C1" s="97"/>
      <c r="D1" s="97"/>
      <c r="E1" s="97"/>
      <c r="F1" s="97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97" t="s">
        <v>17</v>
      </c>
      <c r="B3" s="97"/>
      <c r="C3" s="97"/>
      <c r="D3" s="97"/>
      <c r="E3" s="97"/>
      <c r="F3" s="97"/>
    </row>
    <row r="4" spans="1:6" ht="18" x14ac:dyDescent="0.25">
      <c r="B4" s="4"/>
      <c r="C4" s="4"/>
      <c r="D4" s="4"/>
      <c r="E4" s="5"/>
      <c r="F4" s="5"/>
    </row>
    <row r="5" spans="1:6" ht="18" customHeight="1" x14ac:dyDescent="0.25">
      <c r="A5" s="97" t="s">
        <v>4</v>
      </c>
      <c r="B5" s="97"/>
      <c r="C5" s="97"/>
      <c r="D5" s="97"/>
      <c r="E5" s="97"/>
      <c r="F5" s="97"/>
    </row>
    <row r="6" spans="1:6" ht="18" x14ac:dyDescent="0.25">
      <c r="A6" s="4"/>
      <c r="B6" s="4"/>
      <c r="C6" s="4"/>
      <c r="D6" s="4"/>
      <c r="E6" s="5"/>
      <c r="F6" s="5"/>
    </row>
    <row r="7" spans="1:6" ht="15.75" customHeight="1" x14ac:dyDescent="0.25">
      <c r="A7" s="97" t="s">
        <v>54</v>
      </c>
      <c r="B7" s="97"/>
      <c r="C7" s="97"/>
      <c r="D7" s="97"/>
      <c r="E7" s="97"/>
      <c r="F7" s="97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8" t="s">
        <v>66</v>
      </c>
      <c r="B9" s="17" t="s">
        <v>67</v>
      </c>
      <c r="C9" s="18" t="s">
        <v>68</v>
      </c>
      <c r="D9" s="18" t="s">
        <v>69</v>
      </c>
      <c r="E9" s="18" t="s">
        <v>61</v>
      </c>
      <c r="F9" s="18" t="s">
        <v>70</v>
      </c>
    </row>
    <row r="10" spans="1:6" x14ac:dyDescent="0.25">
      <c r="A10" s="38" t="s">
        <v>60</v>
      </c>
      <c r="B10" s="37">
        <v>614820</v>
      </c>
      <c r="C10" s="36">
        <v>640000</v>
      </c>
      <c r="D10" s="36">
        <v>771000</v>
      </c>
      <c r="E10" s="36">
        <v>775000</v>
      </c>
      <c r="F10" s="36">
        <v>779000</v>
      </c>
    </row>
    <row r="11" spans="1:6" x14ac:dyDescent="0.25">
      <c r="A11" s="22" t="s">
        <v>40</v>
      </c>
      <c r="B11" s="36">
        <v>459389</v>
      </c>
      <c r="C11" s="36">
        <v>640000</v>
      </c>
      <c r="D11" s="36">
        <v>771000</v>
      </c>
      <c r="E11" s="36">
        <v>775000</v>
      </c>
      <c r="F11" s="36">
        <v>779000</v>
      </c>
    </row>
    <row r="12" spans="1:6" x14ac:dyDescent="0.25">
      <c r="A12" s="13" t="s">
        <v>41</v>
      </c>
      <c r="B12" s="9">
        <v>459389</v>
      </c>
      <c r="C12" s="9">
        <v>487500</v>
      </c>
      <c r="D12" s="9">
        <v>621000</v>
      </c>
      <c r="E12" s="9">
        <v>625000</v>
      </c>
      <c r="F12" s="9">
        <v>629000</v>
      </c>
    </row>
    <row r="13" spans="1:6" x14ac:dyDescent="0.25">
      <c r="A13" s="70" t="s">
        <v>42</v>
      </c>
      <c r="B13" s="9">
        <v>34983</v>
      </c>
      <c r="C13" s="9">
        <v>33500</v>
      </c>
      <c r="D13" s="9"/>
      <c r="E13" s="9"/>
      <c r="F13" s="9"/>
    </row>
    <row r="14" spans="1:6" x14ac:dyDescent="0.25">
      <c r="A14" s="71" t="s">
        <v>76</v>
      </c>
      <c r="B14" s="9">
        <v>32983</v>
      </c>
      <c r="C14" s="9">
        <v>33500</v>
      </c>
      <c r="D14" s="9">
        <v>30000</v>
      </c>
      <c r="E14" s="9">
        <v>30000</v>
      </c>
      <c r="F14" s="9">
        <v>30000</v>
      </c>
    </row>
    <row r="15" spans="1:6" x14ac:dyDescent="0.25">
      <c r="A15" s="72" t="s">
        <v>73</v>
      </c>
      <c r="B15" s="9">
        <v>2000</v>
      </c>
      <c r="C15" s="9"/>
      <c r="D15" s="9"/>
      <c r="E15" s="9"/>
      <c r="F15" s="9"/>
    </row>
    <row r="16" spans="1:6" ht="25.5" x14ac:dyDescent="0.25">
      <c r="A16" s="11" t="s">
        <v>38</v>
      </c>
      <c r="B16" s="8">
        <v>71273</v>
      </c>
      <c r="C16" s="9">
        <v>65500</v>
      </c>
      <c r="D16" s="9">
        <v>70000</v>
      </c>
      <c r="E16" s="9"/>
      <c r="F16" s="9"/>
    </row>
    <row r="17" spans="1:6" ht="25.5" x14ac:dyDescent="0.25">
      <c r="A17" s="16" t="s">
        <v>39</v>
      </c>
      <c r="B17" s="8">
        <v>71273</v>
      </c>
      <c r="C17" s="9">
        <v>65500</v>
      </c>
      <c r="D17" s="9">
        <v>70000</v>
      </c>
      <c r="E17" s="9">
        <v>70000</v>
      </c>
      <c r="F17" s="9">
        <v>70000</v>
      </c>
    </row>
    <row r="18" spans="1:6" x14ac:dyDescent="0.25">
      <c r="A18" s="62" t="s">
        <v>27</v>
      </c>
      <c r="B18" s="8"/>
      <c r="C18" s="9"/>
      <c r="D18" s="9"/>
      <c r="E18" s="9"/>
      <c r="F18" s="9"/>
    </row>
    <row r="19" spans="1:6" x14ac:dyDescent="0.25">
      <c r="A19" s="38" t="s">
        <v>37</v>
      </c>
      <c r="B19" s="8">
        <v>49175</v>
      </c>
      <c r="C19" s="9">
        <v>53500</v>
      </c>
      <c r="D19" s="9">
        <v>50000</v>
      </c>
      <c r="E19" s="9"/>
      <c r="F19" s="10"/>
    </row>
    <row r="20" spans="1:6" ht="25.5" x14ac:dyDescent="0.25">
      <c r="A20" s="16" t="s">
        <v>77</v>
      </c>
      <c r="B20" s="8">
        <v>49175</v>
      </c>
      <c r="C20" s="9">
        <v>47500</v>
      </c>
      <c r="D20" s="9">
        <v>50000</v>
      </c>
      <c r="E20" s="9">
        <v>50000</v>
      </c>
      <c r="F20" s="10">
        <v>50000</v>
      </c>
    </row>
    <row r="21" spans="1:6" x14ac:dyDescent="0.25">
      <c r="A21" s="72" t="s">
        <v>78</v>
      </c>
      <c r="B21" s="9"/>
      <c r="C21" s="9">
        <v>6000</v>
      </c>
      <c r="D21" s="9"/>
      <c r="E21" s="9"/>
      <c r="F21" s="9"/>
    </row>
    <row r="23" spans="1:6" ht="18" x14ac:dyDescent="0.25">
      <c r="A23" s="4"/>
      <c r="B23" s="4"/>
      <c r="C23" s="4"/>
      <c r="D23" s="4"/>
      <c r="E23" s="5"/>
      <c r="F23" s="5"/>
    </row>
    <row r="24" spans="1:6" ht="25.5" x14ac:dyDescent="0.25">
      <c r="A24" s="18" t="s">
        <v>66</v>
      </c>
      <c r="B24" s="17" t="s">
        <v>67</v>
      </c>
      <c r="C24" s="18" t="s">
        <v>68</v>
      </c>
      <c r="D24" s="18" t="s">
        <v>69</v>
      </c>
      <c r="E24" s="18" t="s">
        <v>61</v>
      </c>
      <c r="F24" s="18" t="s">
        <v>70</v>
      </c>
    </row>
    <row r="25" spans="1:6" x14ac:dyDescent="0.25">
      <c r="A25" s="38" t="s">
        <v>59</v>
      </c>
      <c r="B25" s="37">
        <v>646108</v>
      </c>
      <c r="C25" s="36">
        <v>690000</v>
      </c>
      <c r="D25" s="36">
        <v>821000</v>
      </c>
      <c r="E25" s="36">
        <v>775000</v>
      </c>
      <c r="F25" s="36">
        <v>779000</v>
      </c>
    </row>
    <row r="26" spans="1:6" ht="15.75" customHeight="1" x14ac:dyDescent="0.25">
      <c r="A26" s="22" t="s">
        <v>40</v>
      </c>
      <c r="B26" s="8">
        <v>465889</v>
      </c>
      <c r="C26" s="9">
        <v>487500</v>
      </c>
      <c r="D26" s="9">
        <v>621000</v>
      </c>
      <c r="E26" s="9">
        <v>625000</v>
      </c>
      <c r="F26" s="9">
        <v>629000</v>
      </c>
    </row>
    <row r="27" spans="1:6" x14ac:dyDescent="0.25">
      <c r="A27" s="13" t="s">
        <v>41</v>
      </c>
      <c r="B27" s="8">
        <v>465889</v>
      </c>
      <c r="C27" s="9">
        <v>487500</v>
      </c>
      <c r="D27" s="9">
        <v>621000</v>
      </c>
      <c r="E27" s="9">
        <v>625000</v>
      </c>
      <c r="F27" s="9">
        <v>629000</v>
      </c>
    </row>
    <row r="28" spans="1:6" x14ac:dyDescent="0.25">
      <c r="A28" s="70" t="s">
        <v>42</v>
      </c>
      <c r="B28" s="8">
        <v>61954</v>
      </c>
      <c r="C28" s="9">
        <v>33500</v>
      </c>
      <c r="D28" s="9">
        <v>30000</v>
      </c>
      <c r="E28" s="9">
        <v>30000</v>
      </c>
      <c r="F28" s="9">
        <v>30000</v>
      </c>
    </row>
    <row r="29" spans="1:6" x14ac:dyDescent="0.25">
      <c r="A29" s="72" t="s">
        <v>76</v>
      </c>
      <c r="B29" s="8">
        <v>42115</v>
      </c>
      <c r="C29" s="9">
        <v>33500</v>
      </c>
      <c r="D29" s="9">
        <v>30000</v>
      </c>
      <c r="E29" s="9">
        <v>30000</v>
      </c>
      <c r="F29" s="9">
        <v>30000</v>
      </c>
    </row>
    <row r="30" spans="1:6" x14ac:dyDescent="0.25">
      <c r="A30" s="72" t="s">
        <v>84</v>
      </c>
      <c r="B30" s="8">
        <v>17839</v>
      </c>
      <c r="C30" s="9"/>
      <c r="D30" s="9"/>
      <c r="E30" s="9"/>
      <c r="F30" s="9"/>
    </row>
    <row r="31" spans="1:6" x14ac:dyDescent="0.25">
      <c r="A31" s="75" t="s">
        <v>73</v>
      </c>
      <c r="B31" s="8">
        <v>2000</v>
      </c>
      <c r="C31" s="9"/>
      <c r="D31" s="9"/>
      <c r="E31" s="9"/>
      <c r="F31" s="9"/>
    </row>
    <row r="32" spans="1:6" ht="25.5" x14ac:dyDescent="0.25">
      <c r="A32" s="22" t="s">
        <v>38</v>
      </c>
      <c r="B32" s="8">
        <v>69090</v>
      </c>
      <c r="C32" s="9">
        <v>115500</v>
      </c>
      <c r="D32" s="9">
        <v>120000</v>
      </c>
      <c r="E32" s="9">
        <v>70000</v>
      </c>
      <c r="F32" s="9">
        <v>70000</v>
      </c>
    </row>
    <row r="33" spans="1:6" ht="25.5" x14ac:dyDescent="0.25">
      <c r="A33" s="75" t="s">
        <v>79</v>
      </c>
      <c r="B33" s="8">
        <v>64090</v>
      </c>
      <c r="C33" s="9">
        <v>65500</v>
      </c>
      <c r="D33" s="9">
        <v>70000</v>
      </c>
      <c r="E33" s="9">
        <v>70000</v>
      </c>
      <c r="F33" s="9">
        <v>70000</v>
      </c>
    </row>
    <row r="34" spans="1:6" ht="25.5" x14ac:dyDescent="0.25">
      <c r="A34" s="75" t="s">
        <v>80</v>
      </c>
      <c r="B34" s="8">
        <v>5000</v>
      </c>
      <c r="C34" s="9">
        <v>50000</v>
      </c>
      <c r="D34" s="9">
        <v>50000</v>
      </c>
      <c r="E34" s="9"/>
      <c r="F34" s="9"/>
    </row>
    <row r="35" spans="1:6" x14ac:dyDescent="0.25">
      <c r="A35" s="22" t="s">
        <v>37</v>
      </c>
      <c r="B35" s="8">
        <v>49175</v>
      </c>
      <c r="C35" s="9">
        <v>53500</v>
      </c>
      <c r="D35" s="9">
        <v>50000</v>
      </c>
      <c r="E35" s="9">
        <v>50000</v>
      </c>
      <c r="F35" s="9">
        <v>50000</v>
      </c>
    </row>
    <row r="36" spans="1:6" ht="25.5" x14ac:dyDescent="0.25">
      <c r="A36" s="75" t="s">
        <v>81</v>
      </c>
      <c r="B36" s="8">
        <v>49175</v>
      </c>
      <c r="C36" s="9">
        <v>47500</v>
      </c>
      <c r="D36" s="9">
        <v>50000</v>
      </c>
      <c r="E36" s="9">
        <v>50000</v>
      </c>
      <c r="F36" s="9">
        <v>50000</v>
      </c>
    </row>
    <row r="37" spans="1:6" ht="25.5" x14ac:dyDescent="0.25">
      <c r="A37" s="75" t="s">
        <v>82</v>
      </c>
      <c r="B37" s="8"/>
      <c r="C37" s="9">
        <v>6000</v>
      </c>
      <c r="D37" s="9"/>
      <c r="E37" s="9"/>
      <c r="F37" s="9"/>
    </row>
    <row r="38" spans="1:6" x14ac:dyDescent="0.25">
      <c r="A38" s="13" t="s">
        <v>83</v>
      </c>
      <c r="B38" s="8"/>
      <c r="C38" s="9"/>
      <c r="D38" s="9"/>
      <c r="E38" s="9"/>
      <c r="F38" s="10"/>
    </row>
    <row r="39" spans="1:6" x14ac:dyDescent="0.25">
      <c r="A39" s="62" t="s">
        <v>27</v>
      </c>
      <c r="B39" s="8"/>
      <c r="C39" s="9"/>
      <c r="D39" s="9"/>
      <c r="E39" s="9"/>
      <c r="F39" s="9"/>
    </row>
    <row r="40" spans="1:6" x14ac:dyDescent="0.25">
      <c r="A40" s="73"/>
      <c r="B40" s="74"/>
      <c r="C40" s="74"/>
      <c r="D40" s="74"/>
      <c r="E40" s="74"/>
      <c r="F40" s="74"/>
    </row>
    <row r="41" spans="1:6" x14ac:dyDescent="0.25">
      <c r="A41" s="73"/>
      <c r="B41" s="74"/>
      <c r="C41" s="74"/>
      <c r="D41" s="74"/>
      <c r="E41" s="74"/>
      <c r="F41" s="74"/>
    </row>
    <row r="42" spans="1:6" x14ac:dyDescent="0.25">
      <c r="A42" s="73"/>
      <c r="B42" s="74"/>
      <c r="C42" s="74"/>
      <c r="D42" s="74"/>
      <c r="E42" s="74"/>
      <c r="F42" s="74"/>
    </row>
    <row r="43" spans="1:6" x14ac:dyDescent="0.25">
      <c r="A43" s="73"/>
      <c r="B43" s="74"/>
      <c r="C43" s="74"/>
      <c r="D43" s="74"/>
      <c r="E43" s="74"/>
      <c r="F43" s="74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1"/>
  <sheetViews>
    <sheetView workbookViewId="0">
      <selection activeCell="A5" sqref="A5:F5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97" t="s">
        <v>119</v>
      </c>
      <c r="B1" s="97"/>
      <c r="C1" s="97"/>
      <c r="D1" s="97"/>
      <c r="E1" s="97"/>
      <c r="F1" s="97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97" t="s">
        <v>17</v>
      </c>
      <c r="B3" s="97"/>
      <c r="C3" s="97"/>
      <c r="D3" s="97"/>
      <c r="E3" s="110"/>
      <c r="F3" s="110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97" t="s">
        <v>4</v>
      </c>
      <c r="B5" s="98"/>
      <c r="C5" s="98"/>
      <c r="D5" s="98"/>
      <c r="E5" s="98"/>
      <c r="F5" s="98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97" t="s">
        <v>13</v>
      </c>
      <c r="B7" s="115"/>
      <c r="C7" s="115"/>
      <c r="D7" s="115"/>
      <c r="E7" s="115"/>
      <c r="F7" s="115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8" t="s">
        <v>66</v>
      </c>
      <c r="B9" s="17" t="s">
        <v>67</v>
      </c>
      <c r="C9" s="18" t="s">
        <v>68</v>
      </c>
      <c r="D9" s="18" t="s">
        <v>69</v>
      </c>
      <c r="E9" s="18" t="s">
        <v>61</v>
      </c>
      <c r="F9" s="18" t="s">
        <v>70</v>
      </c>
    </row>
    <row r="10" spans="1:6" ht="15.75" customHeight="1" x14ac:dyDescent="0.25">
      <c r="A10" s="11" t="s">
        <v>59</v>
      </c>
      <c r="B10" s="8"/>
      <c r="C10" s="9"/>
      <c r="D10" s="9"/>
      <c r="E10" s="9"/>
      <c r="F10" s="9"/>
    </row>
    <row r="11" spans="1:6" x14ac:dyDescent="0.25">
      <c r="A11" s="16" t="s">
        <v>85</v>
      </c>
      <c r="B11" s="8">
        <v>646109</v>
      </c>
      <c r="C11" s="9">
        <v>690000</v>
      </c>
      <c r="D11" s="9">
        <v>821000</v>
      </c>
      <c r="E11" s="9">
        <v>775000</v>
      </c>
      <c r="F11" s="9">
        <v>779000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5"/>
  <sheetViews>
    <sheetView workbookViewId="0">
      <selection activeCell="F4" sqref="F4"/>
    </sheetView>
  </sheetViews>
  <sheetFormatPr defaultRowHeight="15" x14ac:dyDescent="0.25"/>
  <cols>
    <col min="1" max="1" width="10.28515625" customWidth="1"/>
    <col min="2" max="7" width="25.28515625" customWidth="1"/>
  </cols>
  <sheetData>
    <row r="1" spans="1:7" ht="42" customHeight="1" x14ac:dyDescent="0.25">
      <c r="A1" s="97" t="s">
        <v>119</v>
      </c>
      <c r="B1" s="97"/>
      <c r="C1" s="97"/>
      <c r="D1" s="97"/>
      <c r="E1" s="97"/>
      <c r="F1" s="97"/>
      <c r="G1" s="97"/>
    </row>
    <row r="2" spans="1:7" ht="18" customHeight="1" x14ac:dyDescent="0.25">
      <c r="A2" s="4"/>
      <c r="B2" s="4"/>
      <c r="C2" s="4"/>
      <c r="D2" s="4"/>
      <c r="E2" s="4"/>
      <c r="F2" s="4"/>
      <c r="G2" s="4"/>
    </row>
    <row r="3" spans="1:7" ht="15.75" customHeight="1" x14ac:dyDescent="0.25">
      <c r="A3" s="97" t="s">
        <v>17</v>
      </c>
      <c r="B3" s="97"/>
      <c r="C3" s="97"/>
      <c r="D3" s="97"/>
      <c r="E3" s="97"/>
      <c r="F3" s="97"/>
      <c r="G3" s="97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ht="18" customHeight="1" x14ac:dyDescent="0.25">
      <c r="A5" s="97" t="s">
        <v>55</v>
      </c>
      <c r="B5" s="97"/>
      <c r="C5" s="97"/>
      <c r="D5" s="97"/>
      <c r="E5" s="97"/>
      <c r="F5" s="97"/>
      <c r="G5" s="97"/>
    </row>
    <row r="6" spans="1:7" ht="18" customHeight="1" x14ac:dyDescent="0.25">
      <c r="A6" s="40"/>
      <c r="B6" s="40"/>
      <c r="C6" s="40"/>
      <c r="D6" s="40"/>
      <c r="E6" s="40"/>
      <c r="F6" s="40"/>
      <c r="G6" s="40"/>
    </row>
    <row r="7" spans="1:7" ht="18" customHeight="1" x14ac:dyDescent="0.25">
      <c r="A7" s="97" t="s">
        <v>56</v>
      </c>
      <c r="B7" s="97"/>
      <c r="C7" s="97"/>
      <c r="D7" s="97"/>
      <c r="E7" s="97"/>
      <c r="F7" s="97"/>
      <c r="G7" s="97"/>
    </row>
    <row r="8" spans="1:7" ht="18" x14ac:dyDescent="0.25">
      <c r="A8" s="4"/>
      <c r="B8" s="4"/>
      <c r="C8" s="4"/>
      <c r="D8" s="4"/>
      <c r="E8" s="4"/>
      <c r="F8" s="5"/>
      <c r="G8" s="5"/>
    </row>
    <row r="9" spans="1:7" ht="25.5" x14ac:dyDescent="0.25">
      <c r="A9" s="18" t="s">
        <v>58</v>
      </c>
      <c r="B9" s="17" t="s">
        <v>29</v>
      </c>
      <c r="C9" s="17" t="s">
        <v>67</v>
      </c>
      <c r="D9" s="18" t="s">
        <v>68</v>
      </c>
      <c r="E9" s="18" t="s">
        <v>69</v>
      </c>
      <c r="F9" s="18" t="s">
        <v>61</v>
      </c>
      <c r="G9" s="18" t="s">
        <v>70</v>
      </c>
    </row>
    <row r="10" spans="1:7" ht="25.5" x14ac:dyDescent="0.25">
      <c r="A10" s="11">
        <v>8</v>
      </c>
      <c r="B10" s="11" t="s">
        <v>14</v>
      </c>
      <c r="C10" s="8"/>
      <c r="D10" s="9"/>
      <c r="E10" s="9"/>
      <c r="F10" s="9"/>
      <c r="G10" s="9"/>
    </row>
    <row r="11" spans="1:7" x14ac:dyDescent="0.25">
      <c r="A11" s="60">
        <v>84</v>
      </c>
      <c r="B11" s="15" t="s">
        <v>21</v>
      </c>
      <c r="C11" s="8"/>
      <c r="D11" s="9"/>
      <c r="E11" s="9"/>
      <c r="F11" s="9"/>
      <c r="G11" s="9"/>
    </row>
    <row r="12" spans="1:7" x14ac:dyDescent="0.25">
      <c r="A12" s="57" t="s">
        <v>27</v>
      </c>
      <c r="B12" s="39"/>
      <c r="C12" s="8"/>
      <c r="D12" s="9"/>
      <c r="E12" s="9"/>
      <c r="F12" s="9"/>
      <c r="G12" s="9"/>
    </row>
    <row r="13" spans="1:7" ht="25.5" x14ac:dyDescent="0.25">
      <c r="A13" s="14">
        <v>5</v>
      </c>
      <c r="B13" s="22" t="s">
        <v>15</v>
      </c>
      <c r="C13" s="8"/>
      <c r="D13" s="9"/>
      <c r="E13" s="9"/>
      <c r="F13" s="9"/>
      <c r="G13" s="9"/>
    </row>
    <row r="14" spans="1:7" ht="25.5" x14ac:dyDescent="0.25">
      <c r="A14" s="60">
        <v>54</v>
      </c>
      <c r="B14" s="23" t="s">
        <v>22</v>
      </c>
      <c r="C14" s="8"/>
      <c r="D14" s="9"/>
      <c r="E14" s="9"/>
      <c r="F14" s="9"/>
      <c r="G14" s="10"/>
    </row>
    <row r="15" spans="1:7" x14ac:dyDescent="0.25">
      <c r="A15" s="57" t="s">
        <v>27</v>
      </c>
      <c r="B15" s="39"/>
      <c r="C15" s="8"/>
      <c r="D15" s="9"/>
      <c r="E15" s="9"/>
      <c r="F15" s="9"/>
      <c r="G15" s="9"/>
    </row>
  </sheetData>
  <mergeCells count="4">
    <mergeCell ref="A1:G1"/>
    <mergeCell ref="A3:G3"/>
    <mergeCell ref="A5:G5"/>
    <mergeCell ref="A7:G7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0"/>
  <sheetViews>
    <sheetView workbookViewId="0">
      <selection activeCell="A3" sqref="A3:F3"/>
    </sheetView>
  </sheetViews>
  <sheetFormatPr defaultRowHeight="15" x14ac:dyDescent="0.25"/>
  <cols>
    <col min="1" max="1" width="27.42578125" customWidth="1"/>
    <col min="2" max="2" width="23.140625" customWidth="1"/>
    <col min="3" max="6" width="25.28515625" customWidth="1"/>
  </cols>
  <sheetData>
    <row r="1" spans="1:6" ht="42" customHeight="1" x14ac:dyDescent="0.25">
      <c r="A1" s="97" t="s">
        <v>119</v>
      </c>
      <c r="B1" s="97"/>
      <c r="C1" s="97"/>
      <c r="D1" s="97"/>
      <c r="E1" s="97"/>
      <c r="F1" s="97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97" t="s">
        <v>17</v>
      </c>
      <c r="B3" s="97"/>
      <c r="C3" s="97"/>
      <c r="D3" s="97"/>
      <c r="E3" s="97"/>
      <c r="F3" s="97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97" t="s">
        <v>57</v>
      </c>
      <c r="B5" s="97"/>
      <c r="C5" s="97"/>
      <c r="D5" s="97"/>
      <c r="E5" s="97"/>
      <c r="F5" s="97"/>
    </row>
    <row r="6" spans="1:6" ht="18" x14ac:dyDescent="0.25">
      <c r="A6" s="4"/>
      <c r="B6" s="4"/>
      <c r="C6" s="4"/>
      <c r="D6" s="4"/>
      <c r="E6" s="5"/>
      <c r="F6" s="5"/>
    </row>
    <row r="7" spans="1:6" ht="25.5" x14ac:dyDescent="0.25">
      <c r="A7" s="17" t="s">
        <v>66</v>
      </c>
      <c r="B7" s="17" t="s">
        <v>67</v>
      </c>
      <c r="C7" s="18" t="s">
        <v>68</v>
      </c>
      <c r="D7" s="18" t="s">
        <v>69</v>
      </c>
      <c r="E7" s="18" t="s">
        <v>61</v>
      </c>
      <c r="F7" s="18" t="s">
        <v>70</v>
      </c>
    </row>
    <row r="8" spans="1:6" x14ac:dyDescent="0.25">
      <c r="A8" s="11" t="s">
        <v>62</v>
      </c>
      <c r="B8" s="8"/>
      <c r="C8" s="9"/>
      <c r="D8" s="9"/>
      <c r="E8" s="9"/>
      <c r="F8" s="9"/>
    </row>
    <row r="9" spans="1:6" x14ac:dyDescent="0.25">
      <c r="A9" s="11" t="s">
        <v>40</v>
      </c>
      <c r="B9" s="8"/>
      <c r="C9" s="9"/>
      <c r="D9" s="9"/>
      <c r="E9" s="9"/>
      <c r="F9" s="9"/>
    </row>
    <row r="10" spans="1:6" x14ac:dyDescent="0.25">
      <c r="A10" s="13" t="s">
        <v>41</v>
      </c>
      <c r="B10" s="8"/>
      <c r="C10" s="9"/>
      <c r="D10" s="9"/>
      <c r="E10" s="9"/>
      <c r="F10" s="10"/>
    </row>
    <row r="11" spans="1:6" ht="38.25" x14ac:dyDescent="0.25">
      <c r="A11" s="11" t="s">
        <v>64</v>
      </c>
      <c r="B11" s="8"/>
      <c r="C11" s="9"/>
      <c r="D11" s="9"/>
      <c r="E11" s="9"/>
      <c r="F11" s="9"/>
    </row>
    <row r="12" spans="1:6" ht="38.25" x14ac:dyDescent="0.25">
      <c r="A12" s="16" t="s">
        <v>65</v>
      </c>
      <c r="B12" s="8"/>
      <c r="C12" s="9"/>
      <c r="D12" s="9"/>
      <c r="E12" s="9"/>
      <c r="F12" s="9"/>
    </row>
    <row r="13" spans="1:6" x14ac:dyDescent="0.25">
      <c r="A13" s="66" t="s">
        <v>27</v>
      </c>
      <c r="B13" s="8"/>
      <c r="C13" s="9"/>
      <c r="D13" s="9"/>
      <c r="E13" s="9"/>
      <c r="F13" s="9"/>
    </row>
    <row r="14" spans="1:6" x14ac:dyDescent="0.25">
      <c r="A14" s="16"/>
      <c r="B14" s="8"/>
      <c r="C14" s="9"/>
      <c r="D14" s="9"/>
      <c r="E14" s="9"/>
      <c r="F14" s="9"/>
    </row>
    <row r="15" spans="1:6" x14ac:dyDescent="0.25">
      <c r="A15" s="11" t="s">
        <v>63</v>
      </c>
      <c r="B15" s="8"/>
      <c r="C15" s="9"/>
      <c r="D15" s="9"/>
      <c r="E15" s="9"/>
      <c r="F15" s="9"/>
    </row>
    <row r="16" spans="1:6" x14ac:dyDescent="0.25">
      <c r="A16" s="22" t="s">
        <v>40</v>
      </c>
      <c r="B16" s="8"/>
      <c r="C16" s="9"/>
      <c r="D16" s="9"/>
      <c r="E16" s="9"/>
      <c r="F16" s="9"/>
    </row>
    <row r="17" spans="1:6" x14ac:dyDescent="0.25">
      <c r="A17" s="13" t="s">
        <v>41</v>
      </c>
      <c r="B17" s="8"/>
      <c r="C17" s="9"/>
      <c r="D17" s="9"/>
      <c r="E17" s="9"/>
      <c r="F17" s="10"/>
    </row>
    <row r="18" spans="1:6" x14ac:dyDescent="0.25">
      <c r="A18" s="22" t="s">
        <v>42</v>
      </c>
      <c r="B18" s="8"/>
      <c r="C18" s="9"/>
      <c r="D18" s="9"/>
      <c r="E18" s="9"/>
      <c r="F18" s="10"/>
    </row>
    <row r="19" spans="1:6" x14ac:dyDescent="0.25">
      <c r="A19" s="13" t="s">
        <v>43</v>
      </c>
      <c r="B19" s="8"/>
      <c r="C19" s="9"/>
      <c r="D19" s="9"/>
      <c r="E19" s="9"/>
      <c r="F19" s="10"/>
    </row>
    <row r="20" spans="1:6" x14ac:dyDescent="0.25">
      <c r="A20" s="67" t="s">
        <v>27</v>
      </c>
      <c r="B20" s="8"/>
      <c r="C20" s="9"/>
      <c r="D20" s="9"/>
      <c r="E20" s="9"/>
      <c r="F20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62"/>
  <sheetViews>
    <sheetView topLeftCell="A37" workbookViewId="0">
      <selection activeCell="E43" sqref="E4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6.140625" customWidth="1"/>
    <col min="4" max="4" width="30" customWidth="1"/>
    <col min="5" max="5" width="23" customWidth="1"/>
    <col min="6" max="6" width="21.5703125" customWidth="1"/>
    <col min="7" max="7" width="20.28515625" customWidth="1"/>
    <col min="8" max="8" width="21.42578125" customWidth="1"/>
    <col min="9" max="9" width="21.28515625" customWidth="1"/>
  </cols>
  <sheetData>
    <row r="1" spans="1:9" ht="42" customHeight="1" x14ac:dyDescent="0.25">
      <c r="A1" s="97" t="s">
        <v>118</v>
      </c>
      <c r="B1" s="97"/>
      <c r="C1" s="97"/>
      <c r="D1" s="97"/>
      <c r="E1" s="97"/>
      <c r="F1" s="97"/>
      <c r="G1" s="97"/>
      <c r="H1" s="97"/>
      <c r="I1" s="97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97" t="s">
        <v>16</v>
      </c>
      <c r="B3" s="98"/>
      <c r="C3" s="98"/>
      <c r="D3" s="98"/>
      <c r="E3" s="98"/>
      <c r="F3" s="98"/>
      <c r="G3" s="98"/>
      <c r="H3" s="98"/>
      <c r="I3" s="98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25" t="s">
        <v>18</v>
      </c>
      <c r="B5" s="126"/>
      <c r="C5" s="127"/>
      <c r="D5" s="17" t="s">
        <v>19</v>
      </c>
      <c r="E5" s="17" t="s">
        <v>67</v>
      </c>
      <c r="F5" s="18" t="s">
        <v>68</v>
      </c>
      <c r="G5" s="18" t="s">
        <v>69</v>
      </c>
      <c r="H5" s="18" t="s">
        <v>61</v>
      </c>
      <c r="I5" s="18" t="s">
        <v>70</v>
      </c>
    </row>
    <row r="6" spans="1:9" ht="25.5" x14ac:dyDescent="0.25">
      <c r="A6" s="122" t="s">
        <v>90</v>
      </c>
      <c r="B6" s="123"/>
      <c r="C6" s="124"/>
      <c r="D6" s="59" t="s">
        <v>91</v>
      </c>
      <c r="E6" s="91">
        <v>636100</v>
      </c>
      <c r="F6" s="88">
        <v>665990</v>
      </c>
      <c r="G6" s="88">
        <v>800990</v>
      </c>
      <c r="H6" s="88">
        <v>751990</v>
      </c>
      <c r="I6" s="88">
        <v>755990</v>
      </c>
    </row>
    <row r="7" spans="1:9" ht="38.25" x14ac:dyDescent="0.25">
      <c r="A7" s="122" t="s">
        <v>88</v>
      </c>
      <c r="B7" s="123"/>
      <c r="C7" s="124"/>
      <c r="D7" s="59" t="s">
        <v>89</v>
      </c>
      <c r="E7" s="91">
        <v>636100</v>
      </c>
      <c r="F7" s="88">
        <v>665990</v>
      </c>
      <c r="G7" s="88">
        <v>800990</v>
      </c>
      <c r="H7" s="88">
        <v>751990</v>
      </c>
      <c r="I7" s="88">
        <v>755990</v>
      </c>
    </row>
    <row r="8" spans="1:9" s="65" customFormat="1" ht="15.75" customHeight="1" x14ac:dyDescent="0.25">
      <c r="A8" s="128" t="s">
        <v>87</v>
      </c>
      <c r="B8" s="129"/>
      <c r="C8" s="130"/>
      <c r="D8" s="34" t="s">
        <v>86</v>
      </c>
      <c r="E8" s="63"/>
      <c r="F8" s="90">
        <v>477490</v>
      </c>
      <c r="G8" s="90">
        <v>610990</v>
      </c>
      <c r="H8" s="90">
        <v>601990</v>
      </c>
      <c r="I8" s="90">
        <v>605990</v>
      </c>
    </row>
    <row r="9" spans="1:9" s="65" customFormat="1" ht="15.75" customHeight="1" x14ac:dyDescent="0.25">
      <c r="A9" s="81"/>
      <c r="B9" s="82" t="s">
        <v>110</v>
      </c>
      <c r="C9" s="83"/>
      <c r="D9" s="34" t="s">
        <v>111</v>
      </c>
      <c r="E9" s="63">
        <v>455881</v>
      </c>
      <c r="F9" s="64">
        <v>477490</v>
      </c>
      <c r="G9" s="64">
        <v>610990</v>
      </c>
      <c r="H9" s="64">
        <v>601990</v>
      </c>
      <c r="I9" s="64">
        <v>605990</v>
      </c>
    </row>
    <row r="10" spans="1:9" s="65" customFormat="1" ht="15.75" customHeight="1" x14ac:dyDescent="0.25">
      <c r="A10" s="81">
        <v>31</v>
      </c>
      <c r="B10" s="82"/>
      <c r="C10" s="83"/>
      <c r="D10" s="34" t="s">
        <v>10</v>
      </c>
      <c r="E10" s="63">
        <v>304087</v>
      </c>
      <c r="F10" s="64">
        <v>339500</v>
      </c>
      <c r="G10" s="64">
        <v>455600</v>
      </c>
      <c r="H10" s="64">
        <v>448230</v>
      </c>
      <c r="I10" s="64">
        <v>449230</v>
      </c>
    </row>
    <row r="11" spans="1:9" s="65" customFormat="1" ht="15.75" customHeight="1" x14ac:dyDescent="0.25">
      <c r="A11" s="81">
        <v>32</v>
      </c>
      <c r="B11" s="82"/>
      <c r="C11" s="83"/>
      <c r="D11" s="34" t="s">
        <v>20</v>
      </c>
      <c r="E11" s="63">
        <v>139794</v>
      </c>
      <c r="F11" s="64">
        <v>135990</v>
      </c>
      <c r="G11" s="64">
        <v>154990</v>
      </c>
      <c r="H11" s="64">
        <v>153360</v>
      </c>
      <c r="I11" s="64">
        <v>156360</v>
      </c>
    </row>
    <row r="12" spans="1:9" s="65" customFormat="1" ht="15.75" customHeight="1" x14ac:dyDescent="0.25">
      <c r="A12" s="81">
        <v>34</v>
      </c>
      <c r="B12" s="82"/>
      <c r="C12" s="83"/>
      <c r="D12" s="34" t="s">
        <v>74</v>
      </c>
      <c r="E12" s="63">
        <v>2000</v>
      </c>
      <c r="F12" s="64">
        <v>2000</v>
      </c>
      <c r="G12" s="64">
        <v>400</v>
      </c>
      <c r="H12" s="64">
        <v>400</v>
      </c>
      <c r="I12" s="64">
        <v>400</v>
      </c>
    </row>
    <row r="13" spans="1:9" s="65" customFormat="1" ht="15.75" customHeight="1" x14ac:dyDescent="0.25">
      <c r="A13" s="81">
        <v>42</v>
      </c>
      <c r="B13" s="82"/>
      <c r="C13" s="83"/>
      <c r="D13" s="34" t="s">
        <v>117</v>
      </c>
      <c r="E13" s="63">
        <v>10000</v>
      </c>
      <c r="F13" s="64"/>
      <c r="G13" s="64"/>
      <c r="H13" s="64"/>
      <c r="I13" s="64"/>
    </row>
    <row r="14" spans="1:9" s="65" customFormat="1" ht="15.75" customHeight="1" x14ac:dyDescent="0.25">
      <c r="A14" s="81"/>
      <c r="B14" s="82"/>
      <c r="C14" s="83"/>
      <c r="D14" s="34"/>
      <c r="E14" s="63"/>
      <c r="F14" s="64"/>
      <c r="G14" s="64"/>
      <c r="H14" s="64"/>
      <c r="I14" s="64"/>
    </row>
    <row r="15" spans="1:9" s="65" customFormat="1" ht="15" customHeight="1" x14ac:dyDescent="0.25">
      <c r="A15" s="128" t="s">
        <v>92</v>
      </c>
      <c r="B15" s="129"/>
      <c r="C15" s="130"/>
      <c r="D15" s="34" t="s">
        <v>93</v>
      </c>
      <c r="E15" s="63">
        <v>49175</v>
      </c>
      <c r="F15" s="90">
        <v>53500</v>
      </c>
      <c r="G15" s="90">
        <v>50000</v>
      </c>
      <c r="H15" s="90">
        <v>50000</v>
      </c>
      <c r="I15" s="90">
        <v>50000</v>
      </c>
    </row>
    <row r="16" spans="1:9" s="65" customFormat="1" ht="15" customHeight="1" x14ac:dyDescent="0.25">
      <c r="A16" s="81"/>
      <c r="B16" s="82" t="s">
        <v>110</v>
      </c>
      <c r="C16" s="83"/>
      <c r="D16" s="34" t="s">
        <v>111</v>
      </c>
      <c r="E16" s="63">
        <v>49175</v>
      </c>
      <c r="F16" s="64">
        <v>53500</v>
      </c>
      <c r="G16" s="64">
        <v>50000</v>
      </c>
      <c r="H16" s="64">
        <v>50000</v>
      </c>
      <c r="I16" s="64">
        <v>50000</v>
      </c>
    </row>
    <row r="17" spans="1:9" s="65" customFormat="1" ht="15" customHeight="1" x14ac:dyDescent="0.25">
      <c r="A17" s="81">
        <v>32</v>
      </c>
      <c r="B17" s="82"/>
      <c r="C17" s="83"/>
      <c r="D17" s="34" t="s">
        <v>20</v>
      </c>
      <c r="E17" s="63">
        <v>47675</v>
      </c>
      <c r="F17" s="64">
        <v>51500</v>
      </c>
      <c r="G17" s="64">
        <v>48000</v>
      </c>
      <c r="H17" s="64">
        <v>48000</v>
      </c>
      <c r="I17" s="64">
        <v>48000</v>
      </c>
    </row>
    <row r="18" spans="1:9" s="65" customFormat="1" ht="15" customHeight="1" x14ac:dyDescent="0.25">
      <c r="A18" s="81">
        <v>42</v>
      </c>
      <c r="B18" s="82"/>
      <c r="C18" s="83"/>
      <c r="D18" s="34" t="s">
        <v>112</v>
      </c>
      <c r="E18" s="63">
        <v>1500</v>
      </c>
      <c r="F18" s="64">
        <v>2000</v>
      </c>
      <c r="G18" s="64">
        <v>2000</v>
      </c>
      <c r="H18" s="64">
        <v>2000</v>
      </c>
      <c r="I18" s="64">
        <v>2000</v>
      </c>
    </row>
    <row r="19" spans="1:9" s="65" customFormat="1" ht="15" customHeight="1" x14ac:dyDescent="0.25">
      <c r="A19" s="81"/>
      <c r="B19" s="82"/>
      <c r="C19" s="83"/>
      <c r="D19" s="34"/>
      <c r="E19" s="63"/>
      <c r="F19" s="64"/>
      <c r="G19" s="64"/>
      <c r="H19" s="64"/>
      <c r="I19" s="64"/>
    </row>
    <row r="20" spans="1:9" s="65" customFormat="1" ht="15" customHeight="1" x14ac:dyDescent="0.25">
      <c r="A20" s="81"/>
      <c r="B20" s="82"/>
      <c r="C20" s="83"/>
      <c r="D20" s="34"/>
      <c r="E20" s="63"/>
      <c r="F20" s="64"/>
      <c r="G20" s="64"/>
      <c r="H20" s="64"/>
      <c r="I20" s="64"/>
    </row>
    <row r="21" spans="1:9" ht="25.5" x14ac:dyDescent="0.25">
      <c r="A21" s="116" t="s">
        <v>94</v>
      </c>
      <c r="B21" s="117"/>
      <c r="C21" s="118"/>
      <c r="D21" s="34" t="s">
        <v>95</v>
      </c>
      <c r="E21" s="8">
        <v>64090</v>
      </c>
      <c r="F21" s="9">
        <v>65500</v>
      </c>
      <c r="G21" s="88">
        <v>70000</v>
      </c>
      <c r="H21" s="88">
        <v>70000</v>
      </c>
      <c r="I21" s="89">
        <v>70000</v>
      </c>
    </row>
    <row r="22" spans="1:9" x14ac:dyDescent="0.25">
      <c r="A22" s="131" t="s">
        <v>110</v>
      </c>
      <c r="B22" s="132"/>
      <c r="C22" s="133"/>
      <c r="D22" s="85" t="s">
        <v>111</v>
      </c>
      <c r="E22" s="92">
        <v>64090</v>
      </c>
      <c r="F22" s="9">
        <v>65500</v>
      </c>
      <c r="G22" s="86">
        <v>70000</v>
      </c>
      <c r="H22" s="86">
        <v>70000</v>
      </c>
      <c r="I22" s="87">
        <v>70000</v>
      </c>
    </row>
    <row r="23" spans="1:9" x14ac:dyDescent="0.25">
      <c r="A23" s="76">
        <v>32</v>
      </c>
      <c r="B23" s="77"/>
      <c r="C23" s="24"/>
      <c r="D23" s="85" t="s">
        <v>20</v>
      </c>
      <c r="E23" s="92">
        <v>52529</v>
      </c>
      <c r="F23" s="86">
        <v>54500</v>
      </c>
      <c r="G23" s="86">
        <v>59000</v>
      </c>
      <c r="H23" s="86">
        <v>59000</v>
      </c>
      <c r="I23" s="87">
        <v>59000</v>
      </c>
    </row>
    <row r="24" spans="1:9" x14ac:dyDescent="0.25">
      <c r="A24" s="76">
        <v>42</v>
      </c>
      <c r="B24" s="77"/>
      <c r="C24" s="24"/>
      <c r="D24" s="85" t="s">
        <v>112</v>
      </c>
      <c r="E24" s="92">
        <v>11561</v>
      </c>
      <c r="F24" s="86">
        <v>11000</v>
      </c>
      <c r="G24" s="86">
        <v>11000</v>
      </c>
      <c r="H24" s="86">
        <v>11000</v>
      </c>
      <c r="I24" s="87">
        <v>11000</v>
      </c>
    </row>
    <row r="25" spans="1:9" x14ac:dyDescent="0.25">
      <c r="A25" s="76"/>
      <c r="B25" s="77"/>
      <c r="C25" s="24"/>
      <c r="D25" s="24"/>
      <c r="E25" s="8"/>
      <c r="F25" s="9"/>
      <c r="G25" s="9"/>
      <c r="H25" s="9"/>
      <c r="I25" s="10"/>
    </row>
    <row r="26" spans="1:9" x14ac:dyDescent="0.25">
      <c r="A26" s="76"/>
      <c r="B26" s="77"/>
      <c r="C26" s="24"/>
      <c r="D26" s="24"/>
      <c r="E26" s="8"/>
      <c r="F26" s="9"/>
      <c r="G26" s="9"/>
      <c r="H26" s="9"/>
      <c r="I26" s="10"/>
    </row>
    <row r="27" spans="1:9" x14ac:dyDescent="0.25">
      <c r="A27" s="76"/>
      <c r="B27" s="77"/>
      <c r="C27" s="24"/>
      <c r="D27" s="24"/>
      <c r="E27" s="8"/>
      <c r="F27" s="9"/>
      <c r="G27" s="9"/>
      <c r="H27" s="9"/>
      <c r="I27" s="10"/>
    </row>
    <row r="28" spans="1:9" x14ac:dyDescent="0.25">
      <c r="A28" s="76"/>
      <c r="B28" s="77"/>
      <c r="C28" s="24"/>
      <c r="D28" s="24"/>
      <c r="E28" s="8"/>
      <c r="F28" s="9"/>
      <c r="G28" s="9"/>
      <c r="H28" s="9"/>
      <c r="I28" s="10"/>
    </row>
    <row r="29" spans="1:9" x14ac:dyDescent="0.25">
      <c r="A29" s="116" t="s">
        <v>96</v>
      </c>
      <c r="B29" s="117"/>
      <c r="C29" s="118"/>
      <c r="D29" s="85" t="s">
        <v>97</v>
      </c>
      <c r="E29" s="91">
        <v>44115</v>
      </c>
      <c r="F29" s="88">
        <v>33500</v>
      </c>
      <c r="G29" s="88">
        <v>30000</v>
      </c>
      <c r="H29" s="88">
        <v>30000</v>
      </c>
      <c r="I29" s="89">
        <v>30000</v>
      </c>
    </row>
    <row r="30" spans="1:9" x14ac:dyDescent="0.25">
      <c r="A30" s="76"/>
      <c r="B30" s="77" t="s">
        <v>110</v>
      </c>
      <c r="C30" s="24"/>
      <c r="D30" s="24" t="s">
        <v>111</v>
      </c>
      <c r="E30" s="92">
        <v>44115</v>
      </c>
      <c r="F30" s="86">
        <v>33500</v>
      </c>
      <c r="G30" s="86">
        <v>30000</v>
      </c>
      <c r="H30" s="9">
        <v>30000</v>
      </c>
      <c r="I30" s="10">
        <v>30000</v>
      </c>
    </row>
    <row r="31" spans="1:9" x14ac:dyDescent="0.25">
      <c r="A31" s="76">
        <v>32</v>
      </c>
      <c r="B31" s="77"/>
      <c r="C31" s="24"/>
      <c r="D31" s="85" t="s">
        <v>20</v>
      </c>
      <c r="E31" s="92">
        <v>42687</v>
      </c>
      <c r="F31" s="86">
        <v>30300</v>
      </c>
      <c r="G31" s="86">
        <v>29000</v>
      </c>
      <c r="H31" s="86">
        <v>29000</v>
      </c>
      <c r="I31" s="87">
        <v>29000</v>
      </c>
    </row>
    <row r="32" spans="1:9" x14ac:dyDescent="0.25">
      <c r="A32" s="76">
        <v>34</v>
      </c>
      <c r="B32" s="77"/>
      <c r="C32" s="24"/>
      <c r="D32" s="85" t="s">
        <v>74</v>
      </c>
      <c r="E32" s="92">
        <v>1134</v>
      </c>
      <c r="F32" s="86">
        <v>1200</v>
      </c>
      <c r="G32" s="86">
        <v>1000</v>
      </c>
      <c r="H32" s="86">
        <v>1000</v>
      </c>
      <c r="I32" s="87">
        <v>1000</v>
      </c>
    </row>
    <row r="33" spans="1:9" x14ac:dyDescent="0.25">
      <c r="A33" s="76">
        <v>42</v>
      </c>
      <c r="B33" s="77"/>
      <c r="C33" s="24"/>
      <c r="D33" s="85" t="s">
        <v>116</v>
      </c>
      <c r="E33" s="92">
        <v>294</v>
      </c>
      <c r="F33" s="86">
        <v>2000</v>
      </c>
      <c r="H33" s="9"/>
      <c r="I33" s="10"/>
    </row>
    <row r="34" spans="1:9" x14ac:dyDescent="0.25">
      <c r="A34" s="76"/>
      <c r="B34" s="77"/>
      <c r="C34" s="24"/>
      <c r="D34" s="24"/>
      <c r="E34" s="8"/>
      <c r="F34" s="9"/>
      <c r="G34" s="9"/>
      <c r="H34" s="9"/>
      <c r="I34" s="10"/>
    </row>
    <row r="35" spans="1:9" x14ac:dyDescent="0.25">
      <c r="A35" s="76"/>
      <c r="B35" s="77"/>
      <c r="C35" s="24"/>
      <c r="D35" s="24"/>
      <c r="E35" s="8"/>
      <c r="F35" s="9"/>
      <c r="G35" s="9"/>
      <c r="H35" s="9"/>
      <c r="I35" s="10"/>
    </row>
    <row r="36" spans="1:9" x14ac:dyDescent="0.25">
      <c r="A36" s="76"/>
      <c r="B36" s="116"/>
      <c r="C36" s="117"/>
      <c r="D36" s="118"/>
      <c r="E36" s="8"/>
      <c r="F36" s="9"/>
      <c r="G36" s="9"/>
      <c r="H36" s="9"/>
      <c r="I36" s="10"/>
    </row>
    <row r="37" spans="1:9" ht="25.5" x14ac:dyDescent="0.25">
      <c r="A37" s="116" t="s">
        <v>98</v>
      </c>
      <c r="B37" s="117"/>
      <c r="C37" s="118"/>
      <c r="D37" s="85" t="s">
        <v>100</v>
      </c>
      <c r="E37" s="91">
        <v>5000</v>
      </c>
      <c r="F37" s="90">
        <v>36000</v>
      </c>
      <c r="G37" s="88">
        <v>40000</v>
      </c>
      <c r="H37" s="9"/>
      <c r="I37" s="10"/>
    </row>
    <row r="38" spans="1:9" x14ac:dyDescent="0.25">
      <c r="A38" s="76"/>
      <c r="B38" s="77" t="s">
        <v>110</v>
      </c>
      <c r="C38" s="24"/>
      <c r="D38" s="85" t="s">
        <v>111</v>
      </c>
      <c r="E38" s="92">
        <v>5000</v>
      </c>
      <c r="F38" s="86">
        <v>36000</v>
      </c>
      <c r="G38" s="86">
        <v>40000</v>
      </c>
      <c r="H38" s="9"/>
      <c r="I38" s="10"/>
    </row>
    <row r="39" spans="1:9" x14ac:dyDescent="0.25">
      <c r="A39" s="76">
        <v>32</v>
      </c>
      <c r="B39" s="77"/>
      <c r="C39" s="24"/>
      <c r="D39" s="85" t="s">
        <v>20</v>
      </c>
      <c r="E39" s="8"/>
      <c r="F39" s="86">
        <v>31000</v>
      </c>
      <c r="G39" s="86">
        <v>35000</v>
      </c>
      <c r="H39" s="9"/>
      <c r="I39" s="10"/>
    </row>
    <row r="40" spans="1:9" x14ac:dyDescent="0.25">
      <c r="A40" s="76">
        <v>42</v>
      </c>
      <c r="B40" s="77"/>
      <c r="C40" s="24"/>
      <c r="D40" s="85" t="s">
        <v>113</v>
      </c>
      <c r="E40" s="92">
        <v>5000</v>
      </c>
      <c r="F40" s="86">
        <v>5000</v>
      </c>
      <c r="G40" s="86">
        <v>5000</v>
      </c>
      <c r="H40" s="9"/>
      <c r="I40" s="10"/>
    </row>
    <row r="41" spans="1:9" x14ac:dyDescent="0.25">
      <c r="A41" s="76"/>
      <c r="B41" s="77"/>
      <c r="C41" s="24"/>
      <c r="D41" s="24"/>
      <c r="E41" s="92"/>
      <c r="F41" s="9"/>
      <c r="G41" s="9"/>
      <c r="H41" s="9"/>
      <c r="I41" s="10"/>
    </row>
    <row r="42" spans="1:9" ht="15" customHeight="1" x14ac:dyDescent="0.25">
      <c r="A42" s="116" t="s">
        <v>99</v>
      </c>
      <c r="B42" s="117"/>
      <c r="C42" s="118"/>
      <c r="D42" s="85" t="s">
        <v>101</v>
      </c>
      <c r="E42" s="8">
        <v>17839</v>
      </c>
      <c r="F42" s="9"/>
      <c r="G42" s="9"/>
      <c r="H42" s="9"/>
      <c r="I42" s="10"/>
    </row>
    <row r="43" spans="1:9" x14ac:dyDescent="0.25">
      <c r="A43" s="76"/>
      <c r="B43" s="77" t="s">
        <v>110</v>
      </c>
      <c r="C43" s="24"/>
      <c r="D43" s="85" t="s">
        <v>111</v>
      </c>
      <c r="E43" s="92">
        <v>17839</v>
      </c>
      <c r="F43" s="9"/>
      <c r="G43" s="9"/>
      <c r="H43" s="9"/>
      <c r="I43" s="10"/>
    </row>
    <row r="44" spans="1:9" x14ac:dyDescent="0.25">
      <c r="A44" s="76">
        <v>32</v>
      </c>
      <c r="B44" s="77"/>
      <c r="C44" s="24"/>
      <c r="D44" s="24"/>
      <c r="E44" s="92">
        <v>17839</v>
      </c>
      <c r="F44" s="9"/>
      <c r="G44" s="9"/>
      <c r="H44" s="9"/>
      <c r="I44" s="10"/>
    </row>
    <row r="45" spans="1:9" ht="18" customHeight="1" x14ac:dyDescent="0.25">
      <c r="A45" s="134"/>
      <c r="B45" s="135"/>
      <c r="C45" s="136"/>
      <c r="D45" s="24"/>
      <c r="E45" s="8"/>
      <c r="F45" s="9"/>
      <c r="G45" s="9"/>
      <c r="H45" s="9"/>
      <c r="I45" s="10"/>
    </row>
    <row r="46" spans="1:9" ht="18" customHeight="1" x14ac:dyDescent="0.25">
      <c r="A46" s="78"/>
      <c r="B46" s="79"/>
      <c r="C46" s="80"/>
      <c r="D46" s="24"/>
      <c r="E46" s="8"/>
      <c r="F46" s="9"/>
      <c r="G46" s="9"/>
      <c r="H46" s="9"/>
      <c r="I46" s="10"/>
    </row>
    <row r="47" spans="1:9" ht="18" customHeight="1" x14ac:dyDescent="0.25">
      <c r="A47" s="84"/>
      <c r="B47" s="79"/>
      <c r="C47" s="80"/>
      <c r="D47" s="24"/>
      <c r="E47" s="8"/>
      <c r="F47" s="9"/>
      <c r="G47" s="9"/>
      <c r="H47" s="9"/>
      <c r="I47" s="10"/>
    </row>
    <row r="48" spans="1:9" x14ac:dyDescent="0.25">
      <c r="A48" s="76"/>
      <c r="B48" s="77"/>
      <c r="C48" s="24"/>
      <c r="D48" s="24"/>
      <c r="E48" s="8"/>
      <c r="F48" s="9"/>
      <c r="G48" s="9"/>
      <c r="H48" s="9"/>
      <c r="I48" s="10"/>
    </row>
    <row r="49" spans="1:9" x14ac:dyDescent="0.25">
      <c r="A49" s="76"/>
      <c r="B49" s="77"/>
      <c r="C49" s="24"/>
      <c r="D49" s="24"/>
      <c r="E49" s="8"/>
      <c r="F49" s="9"/>
      <c r="G49" s="9"/>
      <c r="H49" s="9"/>
      <c r="I49" s="10"/>
    </row>
    <row r="50" spans="1:9" x14ac:dyDescent="0.25">
      <c r="A50" s="76"/>
      <c r="B50" s="77"/>
      <c r="C50" s="24"/>
      <c r="D50" s="24"/>
      <c r="E50" s="8"/>
      <c r="F50" s="9"/>
      <c r="G50" s="9"/>
      <c r="H50" s="9"/>
      <c r="I50" s="10"/>
    </row>
    <row r="51" spans="1:9" x14ac:dyDescent="0.25">
      <c r="A51" s="76"/>
      <c r="B51" s="77"/>
      <c r="C51" s="24"/>
      <c r="D51" s="24"/>
      <c r="E51" s="8"/>
      <c r="F51" s="9"/>
      <c r="G51" s="9"/>
      <c r="H51" s="9"/>
      <c r="I51" s="10"/>
    </row>
    <row r="52" spans="1:9" x14ac:dyDescent="0.25">
      <c r="A52" s="122" t="s">
        <v>102</v>
      </c>
      <c r="B52" s="123"/>
      <c r="C52" s="124"/>
      <c r="D52" s="59" t="s">
        <v>103</v>
      </c>
      <c r="E52" s="91">
        <v>10008</v>
      </c>
      <c r="F52" s="88">
        <v>10010</v>
      </c>
      <c r="G52" s="88">
        <v>10010</v>
      </c>
      <c r="H52" s="88">
        <v>10010</v>
      </c>
      <c r="I52" s="89">
        <v>10010</v>
      </c>
    </row>
    <row r="53" spans="1:9" x14ac:dyDescent="0.25">
      <c r="A53" s="122" t="s">
        <v>104</v>
      </c>
      <c r="B53" s="123"/>
      <c r="C53" s="124"/>
      <c r="D53" s="59" t="s">
        <v>105</v>
      </c>
      <c r="E53" s="8">
        <v>10008</v>
      </c>
      <c r="F53" s="88">
        <v>10010</v>
      </c>
      <c r="G53" s="88">
        <v>10010</v>
      </c>
      <c r="H53" s="88">
        <v>10010</v>
      </c>
      <c r="I53" s="89">
        <v>10010</v>
      </c>
    </row>
    <row r="54" spans="1:9" x14ac:dyDescent="0.25">
      <c r="A54" s="116" t="s">
        <v>87</v>
      </c>
      <c r="B54" s="117"/>
      <c r="C54" s="118"/>
      <c r="D54" s="85" t="s">
        <v>86</v>
      </c>
      <c r="E54" s="8">
        <v>10008</v>
      </c>
      <c r="F54" s="86">
        <v>10010</v>
      </c>
      <c r="G54" s="86">
        <v>10010</v>
      </c>
      <c r="H54" s="86">
        <v>10010</v>
      </c>
      <c r="I54" s="87">
        <v>10010</v>
      </c>
    </row>
    <row r="55" spans="1:9" x14ac:dyDescent="0.25">
      <c r="A55" s="78"/>
      <c r="B55" s="79">
        <v>3</v>
      </c>
      <c r="C55" s="80"/>
      <c r="D55" s="85" t="s">
        <v>111</v>
      </c>
      <c r="E55" s="8">
        <v>10008</v>
      </c>
      <c r="F55" s="86">
        <v>10010</v>
      </c>
      <c r="G55" s="86">
        <v>10010</v>
      </c>
      <c r="H55" s="86">
        <v>10010</v>
      </c>
      <c r="I55" s="87">
        <v>10010</v>
      </c>
    </row>
    <row r="56" spans="1:9" x14ac:dyDescent="0.25">
      <c r="A56" s="78">
        <v>32</v>
      </c>
      <c r="B56" s="79"/>
      <c r="C56" s="80"/>
      <c r="D56" s="24" t="s">
        <v>20</v>
      </c>
      <c r="E56" s="8">
        <v>10008</v>
      </c>
      <c r="F56" s="86">
        <v>10010</v>
      </c>
      <c r="G56" s="86">
        <v>10010</v>
      </c>
      <c r="H56" s="86">
        <v>10010</v>
      </c>
      <c r="I56" s="87">
        <v>10010</v>
      </c>
    </row>
    <row r="57" spans="1:9" x14ac:dyDescent="0.25">
      <c r="A57" s="78"/>
      <c r="B57" s="79"/>
      <c r="C57" s="80"/>
      <c r="D57" s="24"/>
      <c r="E57" s="8"/>
      <c r="F57" s="9"/>
      <c r="G57" s="9"/>
      <c r="H57" s="9"/>
      <c r="I57" s="10"/>
    </row>
    <row r="58" spans="1:9" ht="25.5" x14ac:dyDescent="0.25">
      <c r="A58" s="122" t="s">
        <v>106</v>
      </c>
      <c r="B58" s="123"/>
      <c r="C58" s="124"/>
      <c r="D58" s="59" t="s">
        <v>107</v>
      </c>
      <c r="E58" s="8"/>
      <c r="F58" s="88">
        <v>14000</v>
      </c>
      <c r="G58" s="88">
        <v>10000</v>
      </c>
      <c r="H58" s="88">
        <v>13000</v>
      </c>
      <c r="I58" s="89">
        <v>13000</v>
      </c>
    </row>
    <row r="59" spans="1:9" x14ac:dyDescent="0.25">
      <c r="A59" s="122" t="s">
        <v>108</v>
      </c>
      <c r="B59" s="123"/>
      <c r="C59" s="124"/>
      <c r="D59" s="59" t="s">
        <v>109</v>
      </c>
      <c r="E59" s="8"/>
      <c r="F59" s="86">
        <v>14000</v>
      </c>
      <c r="G59" s="86">
        <v>10000</v>
      </c>
      <c r="H59" s="9">
        <v>13000</v>
      </c>
      <c r="I59" s="10">
        <v>13000</v>
      </c>
    </row>
    <row r="60" spans="1:9" x14ac:dyDescent="0.25">
      <c r="A60" s="116" t="s">
        <v>98</v>
      </c>
      <c r="B60" s="117"/>
      <c r="C60" s="118"/>
      <c r="D60" s="85" t="s">
        <v>114</v>
      </c>
      <c r="E60" s="8"/>
      <c r="F60" s="86">
        <v>14000</v>
      </c>
      <c r="G60" s="86">
        <v>10000</v>
      </c>
      <c r="H60" s="9"/>
      <c r="I60" s="10"/>
    </row>
    <row r="61" spans="1:9" x14ac:dyDescent="0.25">
      <c r="A61" s="116" t="s">
        <v>94</v>
      </c>
      <c r="B61" s="117"/>
      <c r="C61" s="118"/>
      <c r="D61" s="85" t="s">
        <v>115</v>
      </c>
      <c r="E61" s="8"/>
      <c r="F61" s="9"/>
      <c r="G61" s="9"/>
      <c r="H61" s="86">
        <v>13000</v>
      </c>
      <c r="I61" s="87">
        <v>13000</v>
      </c>
    </row>
    <row r="62" spans="1:9" x14ac:dyDescent="0.25">
      <c r="A62" s="119" t="s">
        <v>27</v>
      </c>
      <c r="B62" s="120"/>
      <c r="C62" s="121"/>
      <c r="D62" s="24"/>
      <c r="E62" s="8"/>
      <c r="F62" s="9"/>
      <c r="G62" s="9"/>
      <c r="H62" s="9"/>
      <c r="I62" s="10"/>
    </row>
  </sheetData>
  <mergeCells count="22">
    <mergeCell ref="A8:C8"/>
    <mergeCell ref="A15:C15"/>
    <mergeCell ref="A21:C21"/>
    <mergeCell ref="A22:C22"/>
    <mergeCell ref="A45:C45"/>
    <mergeCell ref="A1:I1"/>
    <mergeCell ref="A3:I3"/>
    <mergeCell ref="A5:C5"/>
    <mergeCell ref="A6:C6"/>
    <mergeCell ref="A7:C7"/>
    <mergeCell ref="A61:C61"/>
    <mergeCell ref="A62:C62"/>
    <mergeCell ref="A54:C54"/>
    <mergeCell ref="A29:C29"/>
    <mergeCell ref="B36:D36"/>
    <mergeCell ref="A37:C37"/>
    <mergeCell ref="A42:C42"/>
    <mergeCell ref="A52:C52"/>
    <mergeCell ref="A53:C53"/>
    <mergeCell ref="A58:C58"/>
    <mergeCell ref="A59:C59"/>
    <mergeCell ref="A60:C60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Jasminka Babić</cp:lastModifiedBy>
  <cp:lastPrinted>2025-10-29T15:31:50Z</cp:lastPrinted>
  <dcterms:created xsi:type="dcterms:W3CDTF">2022-08-12T12:51:27Z</dcterms:created>
  <dcterms:modified xsi:type="dcterms:W3CDTF">2025-12-16T14:51:26Z</dcterms:modified>
</cp:coreProperties>
</file>